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 activeTab="1"/>
  </bookViews>
  <sheets>
    <sheet name="ERKEK" sheetId="1" r:id="rId1"/>
    <sheet name="BAYAN" sheetId="2" r:id="rId2"/>
    <sheet name="Sayfa3" sheetId="3" r:id="rId3"/>
  </sheets>
  <definedNames>
    <definedName name="_xlnm._FilterDatabase" localSheetId="1" hidden="1">BAYAN!$A$1:$AT$1</definedName>
    <definedName name="_xlnm._FilterDatabase" localSheetId="0" hidden="1">ERKEK!$A$1:$AT$1</definedName>
    <definedName name="_xlnm.Print_Titles" localSheetId="0">ERKEK!$1:$1</definedName>
  </definedNames>
  <calcPr calcId="125725"/>
</workbook>
</file>

<file path=xl/calcChain.xml><?xml version="1.0" encoding="utf-8"?>
<calcChain xmlns="http://schemas.openxmlformats.org/spreadsheetml/2006/main">
  <c r="AN28" i="1"/>
  <c r="AN7" i="2"/>
  <c r="AN5"/>
  <c r="AN3"/>
  <c r="AN14"/>
  <c r="AN16"/>
  <c r="AN9"/>
  <c r="AN4"/>
  <c r="AN12"/>
  <c r="AN10"/>
  <c r="AN11"/>
  <c r="AN20"/>
  <c r="AN8"/>
  <c r="AN2"/>
  <c r="AN6"/>
  <c r="AN15"/>
  <c r="AN18"/>
  <c r="AN13"/>
  <c r="AN17"/>
  <c r="AN19"/>
  <c r="AO5"/>
  <c r="AP5"/>
  <c r="AQ5"/>
  <c r="AO7"/>
  <c r="AP7"/>
  <c r="AQ7"/>
  <c r="AO3"/>
  <c r="AP3"/>
  <c r="AQ3"/>
  <c r="AO14"/>
  <c r="AP14"/>
  <c r="AQ14"/>
  <c r="AO16"/>
  <c r="AP16"/>
  <c r="AQ16"/>
  <c r="AO9"/>
  <c r="AP9"/>
  <c r="AQ9"/>
  <c r="AO4"/>
  <c r="AP4"/>
  <c r="AQ4"/>
  <c r="AO12"/>
  <c r="AP12"/>
  <c r="AQ12"/>
  <c r="AO10"/>
  <c r="AP10"/>
  <c r="AQ10"/>
  <c r="AO11"/>
  <c r="AP11"/>
  <c r="AQ11"/>
  <c r="AO20"/>
  <c r="AP20"/>
  <c r="AQ20"/>
  <c r="AO8"/>
  <c r="AP8"/>
  <c r="AQ8"/>
  <c r="AO2"/>
  <c r="AP2"/>
  <c r="AQ2"/>
  <c r="AO6"/>
  <c r="AP6"/>
  <c r="AQ6"/>
  <c r="AR6" s="1"/>
  <c r="AO15"/>
  <c r="AP15"/>
  <c r="AQ15"/>
  <c r="AO18"/>
  <c r="AP18"/>
  <c r="AQ18"/>
  <c r="AO13"/>
  <c r="AP13"/>
  <c r="AQ13"/>
  <c r="AO17"/>
  <c r="AP17"/>
  <c r="AQ17"/>
  <c r="AQ19"/>
  <c r="AP19"/>
  <c r="AO19"/>
  <c r="AN76" i="1"/>
  <c r="AQ72"/>
  <c r="AP72"/>
  <c r="AO72"/>
  <c r="AN72"/>
  <c r="AQ55"/>
  <c r="AP55"/>
  <c r="AO55"/>
  <c r="AN55"/>
  <c r="AQ40"/>
  <c r="AP40"/>
  <c r="AO40"/>
  <c r="AN40"/>
  <c r="AQ56"/>
  <c r="AP56"/>
  <c r="AO56"/>
  <c r="AN56"/>
  <c r="AQ53"/>
  <c r="AP53"/>
  <c r="AO53"/>
  <c r="AN53"/>
  <c r="AQ30"/>
  <c r="AP30"/>
  <c r="AO30"/>
  <c r="AN30"/>
  <c r="AQ69"/>
  <c r="AP69"/>
  <c r="AO69"/>
  <c r="AN69"/>
  <c r="AQ34"/>
  <c r="AP34"/>
  <c r="AO34"/>
  <c r="AN34"/>
  <c r="AQ20"/>
  <c r="AP20"/>
  <c r="AO20"/>
  <c r="AN20"/>
  <c r="AQ42"/>
  <c r="AP42"/>
  <c r="AO42"/>
  <c r="AN42"/>
  <c r="AQ62"/>
  <c r="AP62"/>
  <c r="AO62"/>
  <c r="AN62"/>
  <c r="AQ12"/>
  <c r="AP12"/>
  <c r="AO12"/>
  <c r="AN12"/>
  <c r="AQ26"/>
  <c r="AP26"/>
  <c r="AO26"/>
  <c r="AN26"/>
  <c r="AQ33"/>
  <c r="AP33"/>
  <c r="AO33"/>
  <c r="AN33"/>
  <c r="AQ46"/>
  <c r="AP46"/>
  <c r="AO46"/>
  <c r="AN46"/>
  <c r="AQ6"/>
  <c r="AP6"/>
  <c r="AO6"/>
  <c r="AN6"/>
  <c r="AQ9"/>
  <c r="AP9"/>
  <c r="AO9"/>
  <c r="AN9"/>
  <c r="AQ14"/>
  <c r="AP14"/>
  <c r="AO14"/>
  <c r="AN14"/>
  <c r="AQ10"/>
  <c r="AP10"/>
  <c r="AO10"/>
  <c r="AN10"/>
  <c r="AQ15"/>
  <c r="AP15"/>
  <c r="AO15"/>
  <c r="AN15"/>
  <c r="AQ37"/>
  <c r="AP37"/>
  <c r="AO37"/>
  <c r="AN37"/>
  <c r="AQ32"/>
  <c r="AP32"/>
  <c r="AO32"/>
  <c r="AN32"/>
  <c r="AQ74"/>
  <c r="AP74"/>
  <c r="AO74"/>
  <c r="AN74"/>
  <c r="AQ11"/>
  <c r="AP11"/>
  <c r="AO11"/>
  <c r="AN11"/>
  <c r="AQ38"/>
  <c r="AP38"/>
  <c r="AO38"/>
  <c r="AN38"/>
  <c r="AQ77"/>
  <c r="AP77"/>
  <c r="AO77"/>
  <c r="AN77"/>
  <c r="AQ31"/>
  <c r="AP31"/>
  <c r="AO31"/>
  <c r="AN31"/>
  <c r="AQ54"/>
  <c r="AP54"/>
  <c r="AO54"/>
  <c r="AN54"/>
  <c r="AQ24"/>
  <c r="AP24"/>
  <c r="AO24"/>
  <c r="AN24"/>
  <c r="AQ57"/>
  <c r="AP57"/>
  <c r="AO57"/>
  <c r="AN57"/>
  <c r="AQ75"/>
  <c r="AP75"/>
  <c r="AO75"/>
  <c r="AN75"/>
  <c r="AQ50"/>
  <c r="AP50"/>
  <c r="AO50"/>
  <c r="AN50"/>
  <c r="AQ18"/>
  <c r="AP18"/>
  <c r="AO18"/>
  <c r="AN18"/>
  <c r="AQ13"/>
  <c r="AP13"/>
  <c r="AO13"/>
  <c r="AN13"/>
  <c r="AQ29"/>
  <c r="AP29"/>
  <c r="AO29"/>
  <c r="AN29"/>
  <c r="AQ59"/>
  <c r="AP59"/>
  <c r="AO59"/>
  <c r="AN59"/>
  <c r="AQ21"/>
  <c r="AP21"/>
  <c r="AO21"/>
  <c r="AN21"/>
  <c r="AQ63"/>
  <c r="AP63"/>
  <c r="AO63"/>
  <c r="AN63"/>
  <c r="AQ65"/>
  <c r="AP65"/>
  <c r="AO65"/>
  <c r="AN65"/>
  <c r="AQ48"/>
  <c r="AP48"/>
  <c r="AO48"/>
  <c r="AN48"/>
  <c r="AQ8"/>
  <c r="AP8"/>
  <c r="AO8"/>
  <c r="AN8"/>
  <c r="AQ71"/>
  <c r="AP71"/>
  <c r="AO71"/>
  <c r="AN71"/>
  <c r="AQ73"/>
  <c r="AP73"/>
  <c r="AO73"/>
  <c r="AN73"/>
  <c r="AQ70"/>
  <c r="AP70"/>
  <c r="AO70"/>
  <c r="AN70"/>
  <c r="AQ45"/>
  <c r="AP45"/>
  <c r="AO45"/>
  <c r="AN45"/>
  <c r="AQ67"/>
  <c r="AP67"/>
  <c r="AO67"/>
  <c r="AN67"/>
  <c r="AQ35"/>
  <c r="AP35"/>
  <c r="AO35"/>
  <c r="AN35"/>
  <c r="AQ36"/>
  <c r="AP36"/>
  <c r="AO36"/>
  <c r="AN36"/>
  <c r="AQ2"/>
  <c r="AP2"/>
  <c r="AO2"/>
  <c r="AN2"/>
  <c r="AQ27"/>
  <c r="AP27"/>
  <c r="AO27"/>
  <c r="AN27"/>
  <c r="AQ60"/>
  <c r="AP60"/>
  <c r="AO60"/>
  <c r="AN60"/>
  <c r="AQ64"/>
  <c r="AP64"/>
  <c r="AO64"/>
  <c r="AN64"/>
  <c r="AQ51"/>
  <c r="AP51"/>
  <c r="AO51"/>
  <c r="AN51"/>
  <c r="AQ3"/>
  <c r="AP3"/>
  <c r="AO3"/>
  <c r="AN3"/>
  <c r="AQ61"/>
  <c r="AP61"/>
  <c r="AO61"/>
  <c r="AN61"/>
  <c r="AQ4"/>
  <c r="AP4"/>
  <c r="AO4"/>
  <c r="AN4"/>
  <c r="AQ25"/>
  <c r="AP25"/>
  <c r="AO25"/>
  <c r="AN25"/>
  <c r="AQ17"/>
  <c r="AP17"/>
  <c r="AO17"/>
  <c r="AN17"/>
  <c r="AQ23"/>
  <c r="AP23"/>
  <c r="AO23"/>
  <c r="AN23"/>
  <c r="AQ58"/>
  <c r="AP58"/>
  <c r="AO58"/>
  <c r="AN58"/>
  <c r="AQ28"/>
  <c r="AP28"/>
  <c r="AO28"/>
  <c r="AQ7"/>
  <c r="AP7"/>
  <c r="AO7"/>
  <c r="AN7"/>
  <c r="AR7" s="1"/>
  <c r="AQ66"/>
  <c r="AP66"/>
  <c r="AO66"/>
  <c r="AN66"/>
  <c r="AQ22"/>
  <c r="AP22"/>
  <c r="AO22"/>
  <c r="AN22"/>
  <c r="AQ43"/>
  <c r="AP43"/>
  <c r="AO43"/>
  <c r="AN43"/>
  <c r="AR43" s="1"/>
  <c r="AQ5"/>
  <c r="AP5"/>
  <c r="AO5"/>
  <c r="AN5"/>
  <c r="AQ19"/>
  <c r="AP19"/>
  <c r="AO19"/>
  <c r="AN19"/>
  <c r="AQ68"/>
  <c r="AP68"/>
  <c r="AO68"/>
  <c r="AN68"/>
  <c r="AQ41"/>
  <c r="AP41"/>
  <c r="AO41"/>
  <c r="AN41"/>
  <c r="AQ16"/>
  <c r="AP16"/>
  <c r="AO16"/>
  <c r="AN16"/>
  <c r="AR16" s="1"/>
  <c r="AQ47"/>
  <c r="AP47"/>
  <c r="AO47"/>
  <c r="AN47"/>
  <c r="AQ44"/>
  <c r="AP44"/>
  <c r="AO44"/>
  <c r="AN44"/>
  <c r="AQ49"/>
  <c r="AP49"/>
  <c r="AO49"/>
  <c r="AN49"/>
  <c r="AQ39"/>
  <c r="AP39"/>
  <c r="AO39"/>
  <c r="AN39"/>
  <c r="AQ52"/>
  <c r="AP52"/>
  <c r="AO52"/>
  <c r="AN52"/>
  <c r="AQ76"/>
  <c r="AP76"/>
  <c r="AO76"/>
  <c r="AT3" i="2" l="1"/>
  <c r="AR9"/>
  <c r="AS13"/>
  <c r="AS10"/>
  <c r="AT18"/>
  <c r="AT11"/>
  <c r="AT14"/>
  <c r="AR39" i="1"/>
  <c r="AR17"/>
  <c r="AR4"/>
  <c r="AR3"/>
  <c r="AR64"/>
  <c r="AR27"/>
  <c r="AR2"/>
  <c r="AR36"/>
  <c r="AR67"/>
  <c r="AR73"/>
  <c r="AR71"/>
  <c r="AR8"/>
  <c r="AR65"/>
  <c r="AR29"/>
  <c r="AR13"/>
  <c r="AR75"/>
  <c r="AR31"/>
  <c r="AR77"/>
  <c r="AR38"/>
  <c r="AR74"/>
  <c r="AR10"/>
  <c r="AR14"/>
  <c r="AR46"/>
  <c r="AR62"/>
  <c r="AR42"/>
  <c r="AR69"/>
  <c r="AR40"/>
  <c r="AR55"/>
  <c r="AR28"/>
  <c r="AR5"/>
  <c r="AR18"/>
  <c r="AR25"/>
  <c r="AS17" i="2"/>
  <c r="AS11"/>
  <c r="AR11"/>
  <c r="AT12"/>
  <c r="AS19"/>
  <c r="AT15"/>
  <c r="AS15"/>
  <c r="AT20"/>
  <c r="AS20"/>
  <c r="AT8"/>
  <c r="AS5"/>
  <c r="AS4"/>
  <c r="AT4"/>
  <c r="AS16"/>
  <c r="AS3"/>
  <c r="AS2"/>
  <c r="AR63" i="1"/>
  <c r="AR33"/>
  <c r="AR32"/>
  <c r="AR20"/>
  <c r="AR30"/>
  <c r="AR58"/>
  <c r="AR57"/>
  <c r="AR51"/>
  <c r="AT49"/>
  <c r="AT41"/>
  <c r="AR17" i="2"/>
  <c r="AT9"/>
  <c r="AT6"/>
  <c r="AT10"/>
  <c r="AR5"/>
  <c r="AT7"/>
  <c r="AR7"/>
  <c r="AR13"/>
  <c r="AS6"/>
  <c r="AR10"/>
  <c r="AS9"/>
  <c r="AS7"/>
  <c r="AT17"/>
  <c r="AR18"/>
  <c r="AR8"/>
  <c r="AR12"/>
  <c r="AR14"/>
  <c r="AT13"/>
  <c r="AS18"/>
  <c r="AR15"/>
  <c r="AT2"/>
  <c r="AS8"/>
  <c r="AR20"/>
  <c r="AS12"/>
  <c r="AR4"/>
  <c r="AT16"/>
  <c r="AS14"/>
  <c r="AR3"/>
  <c r="AT5"/>
  <c r="AR2"/>
  <c r="AR16"/>
  <c r="AR19"/>
  <c r="AT19"/>
  <c r="AS76" i="1"/>
  <c r="AR76"/>
  <c r="AR52"/>
  <c r="AS39"/>
  <c r="AR44"/>
  <c r="AR47"/>
  <c r="AS16"/>
  <c r="AR68"/>
  <c r="AR19"/>
  <c r="AS5"/>
  <c r="AT43"/>
  <c r="AR22"/>
  <c r="AR66"/>
  <c r="AS7"/>
  <c r="AT28"/>
  <c r="AR23"/>
  <c r="AS17"/>
  <c r="AT25"/>
  <c r="AR61"/>
  <c r="AS3"/>
  <c r="AT51"/>
  <c r="AR60"/>
  <c r="AS27"/>
  <c r="AT2"/>
  <c r="AR35"/>
  <c r="AT67"/>
  <c r="AR45"/>
  <c r="AR70"/>
  <c r="AS73"/>
  <c r="AT71"/>
  <c r="AR48"/>
  <c r="AS65"/>
  <c r="AT63"/>
  <c r="AR21"/>
  <c r="AR59"/>
  <c r="AS29"/>
  <c r="AT13"/>
  <c r="AR50"/>
  <c r="AS75"/>
  <c r="AT57"/>
  <c r="AR24"/>
  <c r="AR54"/>
  <c r="AS31"/>
  <c r="AT77"/>
  <c r="AR11"/>
  <c r="AS74"/>
  <c r="AT32"/>
  <c r="AR37"/>
  <c r="AR15"/>
  <c r="AS10"/>
  <c r="AT14"/>
  <c r="AR9"/>
  <c r="AR6"/>
  <c r="AS46"/>
  <c r="AT33"/>
  <c r="AR26"/>
  <c r="AR12"/>
  <c r="AS62"/>
  <c r="AT42"/>
  <c r="AR34"/>
  <c r="AS69"/>
  <c r="AT30"/>
  <c r="AR53"/>
  <c r="AR56"/>
  <c r="AS40"/>
  <c r="AT55"/>
  <c r="AR72"/>
  <c r="AT76"/>
  <c r="AT44"/>
  <c r="AT68"/>
  <c r="AT22"/>
  <c r="AT58"/>
  <c r="AT4"/>
  <c r="AT64"/>
  <c r="AT36"/>
  <c r="AT45"/>
  <c r="AT8"/>
  <c r="AT21"/>
  <c r="AT18"/>
  <c r="AT24"/>
  <c r="AT38"/>
  <c r="AT37"/>
  <c r="AT9"/>
  <c r="AT26"/>
  <c r="AT20"/>
  <c r="AT53"/>
  <c r="AT72"/>
  <c r="AS49"/>
  <c r="AS44"/>
  <c r="AS41"/>
  <c r="AS68"/>
  <c r="AS43"/>
  <c r="AS22"/>
  <c r="AS28"/>
  <c r="AS58"/>
  <c r="AS25"/>
  <c r="AS4"/>
  <c r="AS51"/>
  <c r="AS64"/>
  <c r="AS2"/>
  <c r="AS36"/>
  <c r="AS67"/>
  <c r="AS45"/>
  <c r="AS71"/>
  <c r="AS8"/>
  <c r="AS63"/>
  <c r="AS21"/>
  <c r="AS13"/>
  <c r="AS18"/>
  <c r="AS57"/>
  <c r="AS24"/>
  <c r="AS77"/>
  <c r="AS38"/>
  <c r="AS32"/>
  <c r="AS37"/>
  <c r="AS14"/>
  <c r="AS9"/>
  <c r="AS33"/>
  <c r="AS26"/>
  <c r="AS42"/>
  <c r="AS20"/>
  <c r="AS30"/>
  <c r="AS53"/>
  <c r="AS55"/>
  <c r="AS72"/>
  <c r="AT47"/>
  <c r="AR41"/>
  <c r="AT23"/>
  <c r="AT61"/>
  <c r="AT70"/>
  <c r="AT48"/>
  <c r="AT54"/>
  <c r="AT6"/>
  <c r="AT34"/>
  <c r="AT56"/>
  <c r="AS52"/>
  <c r="AT39"/>
  <c r="AS47"/>
  <c r="AT16"/>
  <c r="AS19"/>
  <c r="AT5"/>
  <c r="AS66"/>
  <c r="AT7"/>
  <c r="AS23"/>
  <c r="AT17"/>
  <c r="AS61"/>
  <c r="AT3"/>
  <c r="AS60"/>
  <c r="AT27"/>
  <c r="AS35"/>
  <c r="AS70"/>
  <c r="AT73"/>
  <c r="AS48"/>
  <c r="AT65"/>
  <c r="AS59"/>
  <c r="AT29"/>
  <c r="AS50"/>
  <c r="AT75"/>
  <c r="AS54"/>
  <c r="AT31"/>
  <c r="AS11"/>
  <c r="AT74"/>
  <c r="AS15"/>
  <c r="AT10"/>
  <c r="AS6"/>
  <c r="AT46"/>
  <c r="AS12"/>
  <c r="AT62"/>
  <c r="AS34"/>
  <c r="AT69"/>
  <c r="AS56"/>
  <c r="AT40"/>
  <c r="AT52"/>
  <c r="AR49"/>
  <c r="AT19"/>
  <c r="AT66"/>
  <c r="AT60"/>
  <c r="AT35"/>
  <c r="AT59"/>
  <c r="AT50"/>
  <c r="AT11"/>
  <c r="AT15"/>
  <c r="AT12"/>
</calcChain>
</file>

<file path=xl/sharedStrings.xml><?xml version="1.0" encoding="utf-8"?>
<sst xmlns="http://schemas.openxmlformats.org/spreadsheetml/2006/main" count="879" uniqueCount="280">
  <si>
    <t>S.NO</t>
  </si>
  <si>
    <t>AD-SOYAD</t>
  </si>
  <si>
    <t>DĞM.TRH.</t>
  </si>
  <si>
    <t>İL</t>
  </si>
  <si>
    <t>KULÜP</t>
  </si>
  <si>
    <t>LİSANS NO</t>
  </si>
  <si>
    <t>YELKEN</t>
  </si>
  <si>
    <t>K/E</t>
  </si>
  <si>
    <t>SINIF</t>
  </si>
  <si>
    <t>AHMET BAŞAR CANER</t>
  </si>
  <si>
    <t>İST.</t>
  </si>
  <si>
    <t>GS.SP.KLB.YELKEN ŞB.</t>
  </si>
  <si>
    <t>24 - 34 - 06 - 0122</t>
  </si>
  <si>
    <t xml:space="preserve">ERKEK </t>
  </si>
  <si>
    <t>AHMET UĞUR ÖZEN</t>
  </si>
  <si>
    <t>İZMİR</t>
  </si>
  <si>
    <t>İZMİR FERDİ</t>
  </si>
  <si>
    <t>F - 35 - 0020</t>
  </si>
  <si>
    <t>GENÇ ERKEK</t>
  </si>
  <si>
    <t>ALEXANDRE ISAK AROYO</t>
  </si>
  <si>
    <t>ALAÇATI WINDSURF KLB.</t>
  </si>
  <si>
    <t>67 - 35 - 12 - 0103</t>
  </si>
  <si>
    <t>ALİ AYGÜN</t>
  </si>
  <si>
    <t>ÇANAKKALE</t>
  </si>
  <si>
    <t>TROİA YELKEN KULÜBÜ</t>
  </si>
  <si>
    <t>70 - 17 - 04 - 0011</t>
  </si>
  <si>
    <t>MASTER</t>
  </si>
  <si>
    <t>ALİ DEMİRKAN İŞLER</t>
  </si>
  <si>
    <t>ZONGULDAK</t>
  </si>
  <si>
    <t>EREĞLİ YELKEN İHT. KLB.</t>
  </si>
  <si>
    <t>85 - 67 - 02 - 0048</t>
  </si>
  <si>
    <t>ALİ NADİR KOCA</t>
  </si>
  <si>
    <t>70 - 17 - 04 - 0002</t>
  </si>
  <si>
    <t>ERKEK</t>
  </si>
  <si>
    <t xml:space="preserve">ALİ SİNAN GERZİLE </t>
  </si>
  <si>
    <t>EGE AÇIKDENİZ YAT KLB.</t>
  </si>
  <si>
    <t>34 - 35 - 04 - 0143</t>
  </si>
  <si>
    <t>ALP KARAYEĞEN</t>
  </si>
  <si>
    <t>85 - 67 - 02 - 0024</t>
  </si>
  <si>
    <t>ATA OSMAN ÇATIRLI</t>
  </si>
  <si>
    <t>REDLİNE WINDSURF KLB.</t>
  </si>
  <si>
    <t>140 - 35 - 22 - 0015</t>
  </si>
  <si>
    <t>BATU AKYOL</t>
  </si>
  <si>
    <t>ÇEŞMEALTI RS VE YELKEN KLB.</t>
  </si>
  <si>
    <t>114 - 35 - 19 - 0006</t>
  </si>
  <si>
    <t>BERK YALGIN</t>
  </si>
  <si>
    <t>MUĞLA</t>
  </si>
  <si>
    <t>DATÇA BELEDİYE SPOR</t>
  </si>
  <si>
    <t>76 - 48 - 12 - 0009</t>
  </si>
  <si>
    <t>BERKEM ATA BERKEM</t>
  </si>
  <si>
    <t>140 - 35 - 22 - 0003</t>
  </si>
  <si>
    <t>BERKİN KEREM UYGUR</t>
  </si>
  <si>
    <t>İSTANBUL YELKEN KLB.</t>
  </si>
  <si>
    <t>26 - 34 - 08 - 0818</t>
  </si>
  <si>
    <t>BORA KOZANOĞLU</t>
  </si>
  <si>
    <t>ÇEŞME YELKEN KLB.</t>
  </si>
  <si>
    <t>33 - 35 - 03 - 0026</t>
  </si>
  <si>
    <t>CAN GÖV</t>
  </si>
  <si>
    <t>114 - 35 - 19 - 0011</t>
  </si>
  <si>
    <t>CAN ÖKTEM</t>
  </si>
  <si>
    <t>70 - 17 - 04 - 0006</t>
  </si>
  <si>
    <t>CEM ÇATIRLI</t>
  </si>
  <si>
    <t>140 - 35 - 22 - 0013</t>
  </si>
  <si>
    <t>CEM MURAT SEVİNÇLİ</t>
  </si>
  <si>
    <t>SERBEST</t>
  </si>
  <si>
    <t>EFE BAKKALOĞLU</t>
  </si>
  <si>
    <t>85 - 67 - 02 - 0034</t>
  </si>
  <si>
    <t xml:space="preserve">EGE İŞLEKEL </t>
  </si>
  <si>
    <t>67 - 35 - 12 - 0066</t>
  </si>
  <si>
    <t>EGE ŞEFİK KURT</t>
  </si>
  <si>
    <t>TRABZON</t>
  </si>
  <si>
    <t>TRABZON G.S.İ.M. SPOR KLB.</t>
  </si>
  <si>
    <t>109 - 61 - 03 - 0007</t>
  </si>
  <si>
    <t>EKİN BİLEM</t>
  </si>
  <si>
    <t>67 - 35 - 12 - 0019</t>
  </si>
  <si>
    <t>EMİRHAN KOLBURAN</t>
  </si>
  <si>
    <t>140 - 35 - 22 - 0014</t>
  </si>
  <si>
    <t>EMRE DENİZ KUTLU</t>
  </si>
  <si>
    <t>70 - 17 - 04 - 0008</t>
  </si>
  <si>
    <t>ENES YILMAZER</t>
  </si>
  <si>
    <t>ARKAS S. K. YELKEN ŞB.</t>
  </si>
  <si>
    <t>32 - 35 - 02 - 0001</t>
  </si>
  <si>
    <t>ERDEM İHSAN TAYLAN</t>
  </si>
  <si>
    <t>İSTANBUL FERDİ</t>
  </si>
  <si>
    <t>F - 34 - 0509</t>
  </si>
  <si>
    <t>ERKAN MORGAN</t>
  </si>
  <si>
    <t>67 - 35 - 12 - 0040</t>
  </si>
  <si>
    <t>ERTUĞRUL İÇİNGİR</t>
  </si>
  <si>
    <t>FB.SP.KLB.YELKEN ŞB.</t>
  </si>
  <si>
    <t>23 - 34 - 05 - 0027</t>
  </si>
  <si>
    <t xml:space="preserve">FERHAT DİZEN </t>
  </si>
  <si>
    <t>MİMARSİNAN RÜZGAR S. KLB.</t>
  </si>
  <si>
    <t>87 - 34 - 16 - 0002</t>
  </si>
  <si>
    <t>HAKAN URHAN</t>
  </si>
  <si>
    <t>F - 34 - 0227</t>
  </si>
  <si>
    <t>HİKMET AYDIN GÖZEN</t>
  </si>
  <si>
    <t>67 - 35 - 12 - 0026</t>
  </si>
  <si>
    <t>HÜSEYİN KARAYÜREK</t>
  </si>
  <si>
    <t>87 - 34 - 16 - 0045</t>
  </si>
  <si>
    <t>HÜSEYİN YİĞİT ERSEN</t>
  </si>
  <si>
    <t>TEKİRDAĞ</t>
  </si>
  <si>
    <t>ŞARKÖY R.S.KLB.</t>
  </si>
  <si>
    <t>112 - 59 - 02 - 0006</t>
  </si>
  <si>
    <t>İBRAHİM GÜLKOKU</t>
  </si>
  <si>
    <t>87 - 34 - 16 - 0011</t>
  </si>
  <si>
    <t>İLHAM DERİN ARTÜZ</t>
  </si>
  <si>
    <t>112 - 59 - 02 - 0012</t>
  </si>
  <si>
    <t>İSA PAMİR SAÇKAN</t>
  </si>
  <si>
    <t>24 - 34 - 06 - 0095</t>
  </si>
  <si>
    <t>KAMİL TAMER DEMİRASAL</t>
  </si>
  <si>
    <t>67 - 35 - 12 - 0054</t>
  </si>
  <si>
    <t>KENAN KORHAN BARAN</t>
  </si>
  <si>
    <t>23 - 34 - 05 - 0231</t>
  </si>
  <si>
    <t>KORHAN FIRAT</t>
  </si>
  <si>
    <t>87 - 34 - 16 - 0037</t>
  </si>
  <si>
    <t xml:space="preserve">KÜRŞAD SERDAR VAROL </t>
  </si>
  <si>
    <t>87 - 34 - 16 - 0019</t>
  </si>
  <si>
    <t>LEVENT ÖZFİDAN</t>
  </si>
  <si>
    <t>140 - 35 - 22 - 0017</t>
  </si>
  <si>
    <t>MEHMET ALİ TURGAY COŞKUN</t>
  </si>
  <si>
    <t>67 - 35 - 12 - 0090</t>
  </si>
  <si>
    <t>MEHMET KAÇAN</t>
  </si>
  <si>
    <t>67 - 35 - 12 - 0074</t>
  </si>
  <si>
    <t>MEHMET TALAT AŞIKOĞLU</t>
  </si>
  <si>
    <t>67 - 35 - 12 - 0048</t>
  </si>
  <si>
    <t>MERT TİM TOKUR</t>
  </si>
  <si>
    <t>76 - 48 - 12 - 0007</t>
  </si>
  <si>
    <t>METEHAN AHMET KİRİŞÇİOĞLU</t>
  </si>
  <si>
    <t>87 - 34 - 16 - 0010</t>
  </si>
  <si>
    <t>METİN DURAN</t>
  </si>
  <si>
    <t>87 - 34 - 16 - 0031</t>
  </si>
  <si>
    <t>METİN OSMANOĞLU</t>
  </si>
  <si>
    <t>67 - 35 - 12 - 0047</t>
  </si>
  <si>
    <t>MURAT BARAN</t>
  </si>
  <si>
    <t>F - 35 - 0032</t>
  </si>
  <si>
    <t>MURAT ÇEKER</t>
  </si>
  <si>
    <t>70 - 17 - 04 - 0007</t>
  </si>
  <si>
    <t>MURAT PEHLİVAN</t>
  </si>
  <si>
    <t>ADANA</t>
  </si>
  <si>
    <t>ADANA YELKEN İHT.KLB.</t>
  </si>
  <si>
    <t>01 - 01 - 01 - 0057</t>
  </si>
  <si>
    <t>MURAT SOYAK</t>
  </si>
  <si>
    <t>26 - 34 - 08 - 0816</t>
  </si>
  <si>
    <t>MUSTAFA PANCAR</t>
  </si>
  <si>
    <t>140 - 35 - 22 - 0004</t>
  </si>
  <si>
    <t>NADİR NİZAM</t>
  </si>
  <si>
    <t>67 - 35 - 12 - 0045</t>
  </si>
  <si>
    <t>NİYAZİ KAPLAN</t>
  </si>
  <si>
    <t>70 - 17 - 04 - 0005</t>
  </si>
  <si>
    <t>OĞUZ KAĞAN ÖZBENLİ</t>
  </si>
  <si>
    <t>67 - 35 - 12 - 0004</t>
  </si>
  <si>
    <t>ORKAN ERYILDIRIM</t>
  </si>
  <si>
    <t>F - 35 - 0003</t>
  </si>
  <si>
    <t>ÖZFER URALP</t>
  </si>
  <si>
    <t>114 - 35 - 19 - 0003</t>
  </si>
  <si>
    <t>ÖZKAN ERDEN</t>
  </si>
  <si>
    <t>MİMARSİNAN RÜZGAR S.KLB.</t>
  </si>
  <si>
    <t>87 - 34 - 16 - 0006</t>
  </si>
  <si>
    <t>POYRAZ AKAY</t>
  </si>
  <si>
    <t>23 - 34 - 05 - 0280</t>
  </si>
  <si>
    <t>REMZİ KOCAKIRAN</t>
  </si>
  <si>
    <t>CADDE BOSTAN SPOR KLB.</t>
  </si>
  <si>
    <t>79 - 34 - 15 - 0001</t>
  </si>
  <si>
    <t>SARP ATAY</t>
  </si>
  <si>
    <t>67 - 35 - 12 - 0067</t>
  </si>
  <si>
    <t>SARP ÖZKARACALAR</t>
  </si>
  <si>
    <t>140 - 35 - 22 - 0009</t>
  </si>
  <si>
    <t>SARP RAFET KUŞCU</t>
  </si>
  <si>
    <t>F - 34 - 0501</t>
  </si>
  <si>
    <t>SELİM ŞENOCAK</t>
  </si>
  <si>
    <t>33 - 35 - 03 - 0074</t>
  </si>
  <si>
    <t>SERTAÇ VAROL</t>
  </si>
  <si>
    <t>87 - 34 - 16 - 0041</t>
  </si>
  <si>
    <t>SONER ÖLMEZ</t>
  </si>
  <si>
    <t>87 - 34 - 16 - 0029</t>
  </si>
  <si>
    <t>SÜHA KAVİ</t>
  </si>
  <si>
    <t>87 - 34 - 16 - 0022</t>
  </si>
  <si>
    <t>ŞENER BERKEM</t>
  </si>
  <si>
    <t>140 - 35 - 22 - 0002</t>
  </si>
  <si>
    <t>TAYFUN ONUR</t>
  </si>
  <si>
    <t>67 - 35 - 12 - 0098</t>
  </si>
  <si>
    <t>TOLGA KAĞAN ÖZBENLİ</t>
  </si>
  <si>
    <t>23 - 34 - 05 - 0227</t>
  </si>
  <si>
    <t>TOLGA ŞEKERCİOĞLU</t>
  </si>
  <si>
    <t>67 - 35 - 12 - 0035</t>
  </si>
  <si>
    <t>TURGUT KAHRAMAN</t>
  </si>
  <si>
    <t>VOLKAN ALUMUR</t>
  </si>
  <si>
    <t>87 - 34 - 16 - 0003</t>
  </si>
  <si>
    <t>YAKUP OSMANOĞLU</t>
  </si>
  <si>
    <t>67 - 35 - 12 - 0087</t>
  </si>
  <si>
    <t>AYŞE NİL OSMANOĞLU</t>
  </si>
  <si>
    <t>ALAÇATI WINDSURF KULÜBÜ</t>
  </si>
  <si>
    <t>67 - 35 - 12 - 0056</t>
  </si>
  <si>
    <t>KADIN</t>
  </si>
  <si>
    <t>BURÇE VARDARLI</t>
  </si>
  <si>
    <t>23 - 34 - 05 - 0170</t>
  </si>
  <si>
    <t>BAYAN</t>
  </si>
  <si>
    <t>CEREN YAMAN</t>
  </si>
  <si>
    <t>ÇEŞMEALTI RÜZGARSÖRFÜ KLB.</t>
  </si>
  <si>
    <t>114 - 35 - 19 - 0008</t>
  </si>
  <si>
    <t>ÇAĞLA KUBAT</t>
  </si>
  <si>
    <t>F - 34 - 0580</t>
  </si>
  <si>
    <t>DENİZ ŞEKERCİOĞLU</t>
  </si>
  <si>
    <t>67 - 35 - 12 - 0034</t>
  </si>
  <si>
    <t>DİLARA URALP</t>
  </si>
  <si>
    <t>114 - 35 - 19 - 0001</t>
  </si>
  <si>
    <t>ECATERİNA AKSU</t>
  </si>
  <si>
    <t>87 - 34 - 16 - 0023</t>
  </si>
  <si>
    <t>FULYA ÜNLÜ</t>
  </si>
  <si>
    <t>67 - 35 - 12 - 0065</t>
  </si>
  <si>
    <t>GENÇ BAYAN</t>
  </si>
  <si>
    <t>GÖZDE ÜLKÜMEN</t>
  </si>
  <si>
    <t>ZONG.</t>
  </si>
  <si>
    <t>EREĞLİ YELKEN İHT.</t>
  </si>
  <si>
    <t>85 - 67 - 02 - 0020</t>
  </si>
  <si>
    <t>GÜLCE NAZ PULCU</t>
  </si>
  <si>
    <t>23 - 34 - 05 - 0169</t>
  </si>
  <si>
    <t>İCLAL BANU ÇAĞDAŞ</t>
  </si>
  <si>
    <t>67 - 35 - 12 - 0025</t>
  </si>
  <si>
    <t>İLAYDA KESKİNASLAN</t>
  </si>
  <si>
    <t>114 - 35 - 19 - 0002</t>
  </si>
  <si>
    <t>İLKNUR İÇİNGİR</t>
  </si>
  <si>
    <t>23 - 34 - 05 - 0077</t>
  </si>
  <si>
    <t>LENA AYLİN ERDİL</t>
  </si>
  <si>
    <t>F - 35 - 0004</t>
  </si>
  <si>
    <t>MELEK TORAMAN</t>
  </si>
  <si>
    <t>67 - 35 - 12 - 0041</t>
  </si>
  <si>
    <t>NİL İŞLEKEL</t>
  </si>
  <si>
    <t>F - 35 - 0022</t>
  </si>
  <si>
    <t>ŞERMİN EGEMEN</t>
  </si>
  <si>
    <t>67 - 35 - 12 - 0081</t>
  </si>
  <si>
    <t>YASEMİN ALARA BAYKENT</t>
  </si>
  <si>
    <t>RED LİNE WS CLUB</t>
  </si>
  <si>
    <t>140 - 35 - 22 - 0008</t>
  </si>
  <si>
    <t>ZEYNEP DIBIRDIK</t>
  </si>
  <si>
    <t>87 - 34 - 16 - 0005</t>
  </si>
  <si>
    <t>BOARD-1</t>
  </si>
  <si>
    <t>BOARD-2</t>
  </si>
  <si>
    <t>YELKEN-1</t>
  </si>
  <si>
    <t>YELKEN-2</t>
  </si>
  <si>
    <t>YELKEN-3</t>
  </si>
  <si>
    <t>YELKEN-4</t>
  </si>
  <si>
    <t>Y1C</t>
  </si>
  <si>
    <t>Y1</t>
  </si>
  <si>
    <t>Y2C</t>
  </si>
  <si>
    <t>Y2</t>
  </si>
  <si>
    <t>Y3C</t>
  </si>
  <si>
    <t>Y3</t>
  </si>
  <si>
    <t>Y4C</t>
  </si>
  <si>
    <t>Y4</t>
  </si>
  <si>
    <t>Y5C</t>
  </si>
  <si>
    <t>Y5</t>
  </si>
  <si>
    <t>Y6C</t>
  </si>
  <si>
    <t>Y6</t>
  </si>
  <si>
    <t>Y7C</t>
  </si>
  <si>
    <t>Y7</t>
  </si>
  <si>
    <t>Y8C</t>
  </si>
  <si>
    <t>Y8</t>
  </si>
  <si>
    <t>Y9C</t>
  </si>
  <si>
    <t>Y9</t>
  </si>
  <si>
    <t>Y10C</t>
  </si>
  <si>
    <t>Y10</t>
  </si>
  <si>
    <t>Y11C</t>
  </si>
  <si>
    <t>Y11</t>
  </si>
  <si>
    <t>Y12C</t>
  </si>
  <si>
    <t>Y12</t>
  </si>
  <si>
    <t>D1</t>
  </si>
  <si>
    <t>D2</t>
  </si>
  <si>
    <t>D3</t>
  </si>
  <si>
    <t>TOPLAM</t>
  </si>
  <si>
    <t>NET(1D)</t>
  </si>
  <si>
    <t>NET(2D)</t>
  </si>
  <si>
    <t>NET(3D)</t>
  </si>
  <si>
    <t>DNC</t>
  </si>
  <si>
    <t>DNF</t>
  </si>
  <si>
    <t>OCS</t>
  </si>
  <si>
    <t>DSQ</t>
  </si>
  <si>
    <t>KEMAL DEMİRASAL</t>
  </si>
  <si>
    <t>DENİZ KUVVETLERİ GÜCÜ</t>
  </si>
  <si>
    <t>22 - 34 - 05 - 0077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</si>
</sst>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i/>
      <strike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3">
    <xf numFmtId="0" fontId="0" fillId="0" borderId="0" xfId="0"/>
    <xf numFmtId="0" fontId="3" fillId="0" borderId="2" xfId="2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left" vertical="center"/>
    </xf>
    <xf numFmtId="1" fontId="3" fillId="0" borderId="2" xfId="2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4" fontId="4" fillId="0" borderId="2" xfId="3" applyNumberFormat="1" applyFont="1" applyFill="1" applyBorder="1" applyAlignment="1">
      <alignment horizontal="left" vertical="center"/>
    </xf>
    <xf numFmtId="14" fontId="4" fillId="0" borderId="2" xfId="3" applyNumberFormat="1" applyFont="1" applyFill="1" applyBorder="1" applyAlignment="1">
      <alignment horizontal="center" vertical="center"/>
    </xf>
    <xf numFmtId="164" fontId="4" fillId="0" borderId="2" xfId="3" applyNumberFormat="1" applyFont="1" applyFill="1" applyBorder="1" applyAlignment="1">
      <alignment horizontal="center" vertical="center"/>
    </xf>
    <xf numFmtId="1" fontId="4" fillId="0" borderId="2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4">
    <cellStyle name="Köprü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77"/>
  <sheetViews>
    <sheetView zoomScaleNormal="100" workbookViewId="0">
      <selection activeCell="A78" sqref="A78"/>
    </sheetView>
  </sheetViews>
  <sheetFormatPr defaultRowHeight="15"/>
  <cols>
    <col min="1" max="1" width="4.85546875" style="3" bestFit="1" customWidth="1"/>
    <col min="2" max="2" width="25" style="3" bestFit="1" customWidth="1"/>
    <col min="3" max="3" width="9.85546875" style="3" customWidth="1"/>
    <col min="4" max="4" width="10.42578125" style="3" bestFit="1" customWidth="1"/>
    <col min="5" max="5" width="23.7109375" style="3" bestFit="1" customWidth="1"/>
    <col min="6" max="6" width="16.42578125" style="3" hidden="1" customWidth="1"/>
    <col min="7" max="7" width="6.85546875" style="3" bestFit="1" customWidth="1"/>
    <col min="8" max="8" width="6.140625" style="3" customWidth="1"/>
    <col min="9" max="9" width="10.28515625" style="3" bestFit="1" customWidth="1"/>
    <col min="10" max="11" width="8.140625" style="12" hidden="1" customWidth="1"/>
    <col min="12" max="15" width="8.42578125" style="15" hidden="1" customWidth="1"/>
    <col min="16" max="16" width="4" style="34" customWidth="1"/>
    <col min="17" max="19" width="4.42578125" style="35" customWidth="1"/>
    <col min="20" max="20" width="4" style="34" customWidth="1"/>
    <col min="21" max="21" width="4.42578125" style="35" customWidth="1"/>
    <col min="22" max="22" width="4" style="34" customWidth="1"/>
    <col min="23" max="23" width="4.28515625" style="34" bestFit="1" customWidth="1"/>
    <col min="24" max="24" width="4" style="34" customWidth="1"/>
    <col min="25" max="25" width="4.140625" style="34" bestFit="1" customWidth="1"/>
    <col min="26" max="26" width="4" style="34" hidden="1" customWidth="1"/>
    <col min="27" max="27" width="3" style="34" hidden="1" customWidth="1"/>
    <col min="28" max="28" width="4" style="34" hidden="1" customWidth="1"/>
    <col min="29" max="29" width="3" style="34" hidden="1" customWidth="1"/>
    <col min="30" max="30" width="4" style="34" hidden="1" customWidth="1"/>
    <col min="31" max="31" width="3" style="34" hidden="1" customWidth="1"/>
    <col min="32" max="32" width="4" style="34" hidden="1" customWidth="1"/>
    <col min="33" max="33" width="3" style="34" hidden="1" customWidth="1"/>
    <col min="34" max="34" width="5" style="34" hidden="1" customWidth="1"/>
    <col min="35" max="35" width="4" style="34" hidden="1" customWidth="1"/>
    <col min="36" max="36" width="5" style="34" hidden="1" customWidth="1"/>
    <col min="37" max="37" width="4" style="34" hidden="1" customWidth="1"/>
    <col min="38" max="38" width="5" style="34" hidden="1" customWidth="1"/>
    <col min="39" max="39" width="4" style="34" hidden="1" customWidth="1"/>
    <col min="40" max="40" width="3.5703125" style="34" customWidth="1"/>
    <col min="41" max="41" width="4.5703125" style="34" hidden="1" customWidth="1"/>
    <col min="42" max="42" width="6.42578125" style="34" hidden="1" customWidth="1"/>
    <col min="43" max="43" width="7.7109375" style="34" bestFit="1" customWidth="1"/>
    <col min="44" max="44" width="9.140625" style="34" customWidth="1"/>
    <col min="45" max="46" width="9.140625" style="34" hidden="1" customWidth="1"/>
    <col min="47" max="16384" width="9.140625" style="3"/>
  </cols>
  <sheetData>
    <row r="1" spans="1:46">
      <c r="A1" s="17" t="s">
        <v>0</v>
      </c>
      <c r="B1" s="18" t="s">
        <v>1</v>
      </c>
      <c r="C1" s="19" t="s">
        <v>2</v>
      </c>
      <c r="D1" s="19" t="s">
        <v>3</v>
      </c>
      <c r="E1" s="18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" t="s">
        <v>236</v>
      </c>
      <c r="K1" s="1" t="s">
        <v>237</v>
      </c>
      <c r="L1" s="2" t="s">
        <v>238</v>
      </c>
      <c r="M1" s="2" t="s">
        <v>239</v>
      </c>
      <c r="N1" s="2" t="s">
        <v>240</v>
      </c>
      <c r="O1" s="2" t="s">
        <v>241</v>
      </c>
      <c r="P1" s="26" t="s">
        <v>242</v>
      </c>
      <c r="Q1" s="26" t="s">
        <v>243</v>
      </c>
      <c r="R1" s="26" t="s">
        <v>244</v>
      </c>
      <c r="S1" s="26" t="s">
        <v>245</v>
      </c>
      <c r="T1" s="26" t="s">
        <v>246</v>
      </c>
      <c r="U1" s="26" t="s">
        <v>247</v>
      </c>
      <c r="V1" s="26" t="s">
        <v>248</v>
      </c>
      <c r="W1" s="26" t="s">
        <v>249</v>
      </c>
      <c r="X1" s="26" t="s">
        <v>250</v>
      </c>
      <c r="Y1" s="26" t="s">
        <v>251</v>
      </c>
      <c r="Z1" s="26" t="s">
        <v>252</v>
      </c>
      <c r="AA1" s="26" t="s">
        <v>253</v>
      </c>
      <c r="AB1" s="26" t="s">
        <v>254</v>
      </c>
      <c r="AC1" s="26" t="s">
        <v>255</v>
      </c>
      <c r="AD1" s="26" t="s">
        <v>256</v>
      </c>
      <c r="AE1" s="26" t="s">
        <v>257</v>
      </c>
      <c r="AF1" s="26" t="s">
        <v>258</v>
      </c>
      <c r="AG1" s="26" t="s">
        <v>259</v>
      </c>
      <c r="AH1" s="26" t="s">
        <v>260</v>
      </c>
      <c r="AI1" s="26" t="s">
        <v>261</v>
      </c>
      <c r="AJ1" s="26" t="s">
        <v>262</v>
      </c>
      <c r="AK1" s="26" t="s">
        <v>263</v>
      </c>
      <c r="AL1" s="26" t="s">
        <v>264</v>
      </c>
      <c r="AM1" s="26" t="s">
        <v>265</v>
      </c>
      <c r="AN1" s="26" t="s">
        <v>266</v>
      </c>
      <c r="AO1" s="26" t="s">
        <v>267</v>
      </c>
      <c r="AP1" s="26" t="s">
        <v>268</v>
      </c>
      <c r="AQ1" s="26" t="s">
        <v>269</v>
      </c>
      <c r="AR1" s="26" t="s">
        <v>270</v>
      </c>
      <c r="AS1" s="26" t="s">
        <v>271</v>
      </c>
      <c r="AT1" s="26" t="s">
        <v>272</v>
      </c>
    </row>
    <row r="2" spans="1:46">
      <c r="A2" s="20">
        <v>1</v>
      </c>
      <c r="B2" s="21" t="s">
        <v>87</v>
      </c>
      <c r="C2" s="22">
        <v>27720</v>
      </c>
      <c r="D2" s="21" t="s">
        <v>10</v>
      </c>
      <c r="E2" s="21" t="s">
        <v>88</v>
      </c>
      <c r="F2" s="20" t="s">
        <v>89</v>
      </c>
      <c r="G2" s="20">
        <v>1</v>
      </c>
      <c r="H2" s="20" t="s">
        <v>13</v>
      </c>
      <c r="I2" s="20" t="s">
        <v>33</v>
      </c>
      <c r="J2" s="23">
        <v>110</v>
      </c>
      <c r="K2" s="23">
        <v>122</v>
      </c>
      <c r="L2" s="24">
        <v>8.6</v>
      </c>
      <c r="M2" s="24">
        <v>7.8</v>
      </c>
      <c r="N2" s="24">
        <v>7</v>
      </c>
      <c r="O2" s="24">
        <v>6.3</v>
      </c>
      <c r="P2" s="27"/>
      <c r="Q2" s="28">
        <v>0.7</v>
      </c>
      <c r="R2" s="28"/>
      <c r="S2" s="28">
        <v>4</v>
      </c>
      <c r="T2" s="27"/>
      <c r="U2" s="28">
        <v>0.7</v>
      </c>
      <c r="V2" s="27"/>
      <c r="W2" s="27">
        <v>0.7</v>
      </c>
      <c r="X2" s="27"/>
      <c r="Y2" s="27">
        <v>2</v>
      </c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9">
        <f>LARGE(P2:AM2,1)</f>
        <v>4</v>
      </c>
      <c r="AO2" s="29">
        <f>LARGE(P2:AM2,2)</f>
        <v>2</v>
      </c>
      <c r="AP2" s="29">
        <f>LARGE(P2:AM2,3)</f>
        <v>0.7</v>
      </c>
      <c r="AQ2" s="30">
        <f>SUM(P2:AM2)</f>
        <v>8.1000000000000014</v>
      </c>
      <c r="AR2" s="30">
        <f>(AQ2)-(AN2)</f>
        <v>4.1000000000000014</v>
      </c>
      <c r="AS2" s="30">
        <f>(AQ2)-(AN2)-(AO2)</f>
        <v>2.1000000000000014</v>
      </c>
      <c r="AT2" s="30">
        <f>(AQ2)-(AN2)-(AO2)-(AP2)</f>
        <v>1.4000000000000015</v>
      </c>
    </row>
    <row r="3" spans="1:46">
      <c r="A3" s="20">
        <v>2</v>
      </c>
      <c r="B3" s="21" t="s">
        <v>75</v>
      </c>
      <c r="C3" s="22">
        <v>33016</v>
      </c>
      <c r="D3" s="21" t="s">
        <v>15</v>
      </c>
      <c r="E3" s="21" t="s">
        <v>40</v>
      </c>
      <c r="F3" s="20" t="s">
        <v>76</v>
      </c>
      <c r="G3" s="20">
        <v>235</v>
      </c>
      <c r="H3" s="20" t="s">
        <v>13</v>
      </c>
      <c r="I3" s="20" t="s">
        <v>33</v>
      </c>
      <c r="J3" s="23">
        <v>130</v>
      </c>
      <c r="K3" s="23">
        <v>108</v>
      </c>
      <c r="L3" s="24">
        <v>8.6</v>
      </c>
      <c r="M3" s="24">
        <v>7.8</v>
      </c>
      <c r="N3" s="24">
        <v>7</v>
      </c>
      <c r="O3" s="24">
        <v>6.2</v>
      </c>
      <c r="P3" s="27"/>
      <c r="Q3" s="28">
        <v>3</v>
      </c>
      <c r="R3" s="28"/>
      <c r="S3" s="28">
        <v>0.7</v>
      </c>
      <c r="T3" s="27"/>
      <c r="U3" s="28">
        <v>3</v>
      </c>
      <c r="V3" s="27"/>
      <c r="W3" s="27">
        <v>3</v>
      </c>
      <c r="X3" s="27"/>
      <c r="Y3" s="27">
        <v>3</v>
      </c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9">
        <f>LARGE(P3:AM3,1)</f>
        <v>3</v>
      </c>
      <c r="AO3" s="29">
        <f>LARGE(P3:AM3,2)</f>
        <v>3</v>
      </c>
      <c r="AP3" s="29">
        <f>LARGE(P3:AM3,3)</f>
        <v>3</v>
      </c>
      <c r="AQ3" s="30">
        <f>SUM(P3:AM3)</f>
        <v>12.7</v>
      </c>
      <c r="AR3" s="30">
        <f>(AQ3)-(AN3)</f>
        <v>9.6999999999999993</v>
      </c>
      <c r="AS3" s="30">
        <f>(AQ3)-(AN3)-(AO3)</f>
        <v>6.6999999999999993</v>
      </c>
      <c r="AT3" s="30">
        <f>(AQ3)-(AN3)-(AO3)-(AP3)</f>
        <v>3.6999999999999993</v>
      </c>
    </row>
    <row r="4" spans="1:46">
      <c r="A4" s="20">
        <v>3</v>
      </c>
      <c r="B4" s="21" t="s">
        <v>69</v>
      </c>
      <c r="C4" s="22">
        <v>33179</v>
      </c>
      <c r="D4" s="21" t="s">
        <v>70</v>
      </c>
      <c r="E4" s="21" t="s">
        <v>71</v>
      </c>
      <c r="F4" s="20" t="s">
        <v>72</v>
      </c>
      <c r="G4" s="20">
        <v>21</v>
      </c>
      <c r="H4" s="20" t="s">
        <v>13</v>
      </c>
      <c r="I4" s="20" t="s">
        <v>33</v>
      </c>
      <c r="J4" s="23">
        <v>114</v>
      </c>
      <c r="K4" s="23">
        <v>129</v>
      </c>
      <c r="L4" s="24">
        <v>6.6</v>
      </c>
      <c r="M4" s="24">
        <v>7.6</v>
      </c>
      <c r="N4" s="24">
        <v>8.4</v>
      </c>
      <c r="O4" s="24">
        <v>9.1999999999999993</v>
      </c>
      <c r="P4" s="33"/>
      <c r="Q4" s="32">
        <v>2</v>
      </c>
      <c r="R4" s="32"/>
      <c r="S4" s="32">
        <v>20</v>
      </c>
      <c r="T4" s="31"/>
      <c r="U4" s="32">
        <v>2</v>
      </c>
      <c r="V4" s="31"/>
      <c r="W4" s="31">
        <v>7</v>
      </c>
      <c r="X4" s="31"/>
      <c r="Y4" s="31">
        <v>0.7</v>
      </c>
      <c r="Z4" s="31"/>
      <c r="AA4" s="31"/>
      <c r="AB4" s="31"/>
      <c r="AC4" s="31"/>
      <c r="AD4" s="31"/>
      <c r="AE4" s="31"/>
      <c r="AF4" s="31"/>
      <c r="AG4" s="33"/>
      <c r="AH4" s="33"/>
      <c r="AI4" s="33"/>
      <c r="AJ4" s="33"/>
      <c r="AK4" s="33"/>
      <c r="AL4" s="33"/>
      <c r="AM4" s="33"/>
      <c r="AN4" s="29">
        <f>LARGE(P4:AM4,1)</f>
        <v>20</v>
      </c>
      <c r="AO4" s="29">
        <f>LARGE(P4:AM4,2)</f>
        <v>7</v>
      </c>
      <c r="AP4" s="29">
        <f>LARGE(P4:AM4,3)</f>
        <v>2</v>
      </c>
      <c r="AQ4" s="30">
        <f>SUM(P4:AM4)</f>
        <v>31.7</v>
      </c>
      <c r="AR4" s="30">
        <f>(AQ4)-(AN4)</f>
        <v>11.7</v>
      </c>
      <c r="AS4" s="30">
        <f>(AQ4)-(AN4)-(AO4)</f>
        <v>4.6999999999999993</v>
      </c>
      <c r="AT4" s="30">
        <f>(AQ4)-(AN4)-(AO4)-(AP4)</f>
        <v>2.6999999999999993</v>
      </c>
    </row>
    <row r="5" spans="1:46">
      <c r="A5" s="20">
        <v>4</v>
      </c>
      <c r="B5" s="21" t="s">
        <v>45</v>
      </c>
      <c r="C5" s="22">
        <v>29335</v>
      </c>
      <c r="D5" s="21" t="s">
        <v>46</v>
      </c>
      <c r="E5" s="21" t="s">
        <v>47</v>
      </c>
      <c r="F5" s="20" t="s">
        <v>48</v>
      </c>
      <c r="G5" s="20">
        <v>466</v>
      </c>
      <c r="H5" s="20" t="s">
        <v>13</v>
      </c>
      <c r="I5" s="20" t="s">
        <v>33</v>
      </c>
      <c r="J5" s="23">
        <v>113</v>
      </c>
      <c r="K5" s="23">
        <v>99</v>
      </c>
      <c r="L5" s="24">
        <v>7</v>
      </c>
      <c r="M5" s="24">
        <v>7.8</v>
      </c>
      <c r="N5" s="24">
        <v>8.6</v>
      </c>
      <c r="O5" s="24"/>
      <c r="P5" s="33"/>
      <c r="Q5" s="32">
        <v>6</v>
      </c>
      <c r="R5" s="32"/>
      <c r="S5" s="32">
        <v>2</v>
      </c>
      <c r="T5" s="31"/>
      <c r="U5" s="32">
        <v>6</v>
      </c>
      <c r="V5" s="31"/>
      <c r="W5" s="31">
        <v>4</v>
      </c>
      <c r="X5" s="31"/>
      <c r="Y5" s="31">
        <v>4</v>
      </c>
      <c r="Z5" s="31"/>
      <c r="AA5" s="31"/>
      <c r="AB5" s="31"/>
      <c r="AC5" s="31"/>
      <c r="AD5" s="31"/>
      <c r="AE5" s="31"/>
      <c r="AF5" s="31"/>
      <c r="AG5" s="33"/>
      <c r="AH5" s="33"/>
      <c r="AI5" s="33"/>
      <c r="AJ5" s="33"/>
      <c r="AK5" s="33"/>
      <c r="AL5" s="33"/>
      <c r="AM5" s="33"/>
      <c r="AN5" s="29">
        <f>LARGE(P5:AM5,1)</f>
        <v>6</v>
      </c>
      <c r="AO5" s="29">
        <f>LARGE(P5:AM5,2)</f>
        <v>6</v>
      </c>
      <c r="AP5" s="29">
        <f>LARGE(P5:AM5,3)</f>
        <v>4</v>
      </c>
      <c r="AQ5" s="30">
        <f>SUM(P5:AM5)</f>
        <v>22</v>
      </c>
      <c r="AR5" s="30">
        <f>(AQ5)-(AN5)</f>
        <v>16</v>
      </c>
      <c r="AS5" s="30">
        <f>(AQ5)-(AN5)-(AO5)</f>
        <v>10</v>
      </c>
      <c r="AT5" s="30">
        <f>(AQ5)-(AN5)-(AO5)-(AP5)</f>
        <v>6</v>
      </c>
    </row>
    <row r="6" spans="1:46">
      <c r="A6" s="20">
        <v>5</v>
      </c>
      <c r="B6" s="21" t="s">
        <v>160</v>
      </c>
      <c r="C6" s="22">
        <v>30786</v>
      </c>
      <c r="D6" s="21" t="s">
        <v>10</v>
      </c>
      <c r="E6" s="21" t="s">
        <v>161</v>
      </c>
      <c r="F6" s="20" t="s">
        <v>162</v>
      </c>
      <c r="G6" s="20">
        <v>36</v>
      </c>
      <c r="H6" s="20" t="s">
        <v>13</v>
      </c>
      <c r="I6" s="20" t="s">
        <v>33</v>
      </c>
      <c r="J6" s="23">
        <v>108</v>
      </c>
      <c r="K6" s="23">
        <v>130</v>
      </c>
      <c r="L6" s="24">
        <v>7</v>
      </c>
      <c r="M6" s="24">
        <v>7.8</v>
      </c>
      <c r="N6" s="24">
        <v>8.6</v>
      </c>
      <c r="O6" s="24">
        <v>8.5</v>
      </c>
      <c r="P6" s="27"/>
      <c r="Q6" s="28">
        <v>7</v>
      </c>
      <c r="R6" s="28"/>
      <c r="S6" s="28">
        <v>11</v>
      </c>
      <c r="T6" s="27">
        <v>9</v>
      </c>
      <c r="U6" s="28" t="s">
        <v>274</v>
      </c>
      <c r="V6" s="27"/>
      <c r="W6" s="27">
        <v>2</v>
      </c>
      <c r="X6" s="27"/>
      <c r="Y6" s="27">
        <v>5</v>
      </c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9">
        <f>LARGE(P6:AM6,1)</f>
        <v>11</v>
      </c>
      <c r="AO6" s="29">
        <f>LARGE(P6:AM6,2)</f>
        <v>9</v>
      </c>
      <c r="AP6" s="29">
        <f>LARGE(P6:AM6,3)</f>
        <v>7</v>
      </c>
      <c r="AQ6" s="30">
        <f>SUM(P6:AM6)</f>
        <v>34</v>
      </c>
      <c r="AR6" s="30">
        <f>(AQ6)-(AN6)</f>
        <v>23</v>
      </c>
      <c r="AS6" s="30">
        <f>(AQ6)-(AN6)-(AO6)</f>
        <v>14</v>
      </c>
      <c r="AT6" s="30">
        <f>(AQ6)-(AN6)-(AO6)-(AP6)</f>
        <v>7</v>
      </c>
    </row>
    <row r="7" spans="1:46">
      <c r="A7" s="20">
        <v>6</v>
      </c>
      <c r="B7" s="21" t="s">
        <v>57</v>
      </c>
      <c r="C7" s="22">
        <v>34513</v>
      </c>
      <c r="D7" s="21" t="s">
        <v>15</v>
      </c>
      <c r="E7" s="21" t="s">
        <v>43</v>
      </c>
      <c r="F7" s="20" t="s">
        <v>58</v>
      </c>
      <c r="G7" s="20">
        <v>194</v>
      </c>
      <c r="H7" s="20" t="s">
        <v>13</v>
      </c>
      <c r="I7" s="20" t="s">
        <v>18</v>
      </c>
      <c r="J7" s="23">
        <v>117</v>
      </c>
      <c r="K7" s="23">
        <v>97</v>
      </c>
      <c r="L7" s="24">
        <v>9.1999999999999993</v>
      </c>
      <c r="M7" s="24">
        <v>8.6</v>
      </c>
      <c r="N7" s="24">
        <v>7.8</v>
      </c>
      <c r="O7" s="24">
        <v>7</v>
      </c>
      <c r="P7" s="33"/>
      <c r="Q7" s="32">
        <v>8</v>
      </c>
      <c r="R7" s="32"/>
      <c r="S7" s="32">
        <v>3</v>
      </c>
      <c r="T7" s="31">
        <v>9</v>
      </c>
      <c r="U7" s="32" t="s">
        <v>274</v>
      </c>
      <c r="V7" s="31">
        <v>9</v>
      </c>
      <c r="W7" s="31" t="s">
        <v>274</v>
      </c>
      <c r="X7" s="31"/>
      <c r="Y7" s="31">
        <v>7</v>
      </c>
      <c r="Z7" s="31"/>
      <c r="AA7" s="31"/>
      <c r="AB7" s="31"/>
      <c r="AC7" s="31"/>
      <c r="AD7" s="31"/>
      <c r="AE7" s="31"/>
      <c r="AF7" s="31"/>
      <c r="AG7" s="33"/>
      <c r="AH7" s="33"/>
      <c r="AI7" s="33"/>
      <c r="AJ7" s="33"/>
      <c r="AK7" s="33"/>
      <c r="AL7" s="33"/>
      <c r="AM7" s="33"/>
      <c r="AN7" s="29">
        <f>LARGE(P7:AM7,1)</f>
        <v>9</v>
      </c>
      <c r="AO7" s="29">
        <f>LARGE(P7:AM7,2)</f>
        <v>9</v>
      </c>
      <c r="AP7" s="29">
        <f>LARGE(P7:AM7,3)</f>
        <v>8</v>
      </c>
      <c r="AQ7" s="30">
        <f>SUM(P7:AM7)</f>
        <v>36</v>
      </c>
      <c r="AR7" s="30">
        <f>(AQ7)-(AN7)</f>
        <v>27</v>
      </c>
      <c r="AS7" s="30">
        <f>(AQ7)-(AN7)-(AO7)</f>
        <v>18</v>
      </c>
      <c r="AT7" s="30">
        <f>(AQ7)-(AN7)-(AO7)-(AP7)</f>
        <v>10</v>
      </c>
    </row>
    <row r="8" spans="1:46">
      <c r="A8" s="20">
        <v>7</v>
      </c>
      <c r="B8" s="21" t="s">
        <v>107</v>
      </c>
      <c r="C8" s="22">
        <v>33773</v>
      </c>
      <c r="D8" s="21" t="s">
        <v>10</v>
      </c>
      <c r="E8" s="21" t="s">
        <v>11</v>
      </c>
      <c r="F8" s="20" t="s">
        <v>108</v>
      </c>
      <c r="G8" s="20">
        <v>7</v>
      </c>
      <c r="H8" s="20" t="s">
        <v>13</v>
      </c>
      <c r="I8" s="20" t="s">
        <v>33</v>
      </c>
      <c r="J8" s="23">
        <v>125</v>
      </c>
      <c r="K8" s="23">
        <v>113</v>
      </c>
      <c r="L8" s="24">
        <v>8.6</v>
      </c>
      <c r="M8" s="24">
        <v>7.8</v>
      </c>
      <c r="N8" s="24">
        <v>7</v>
      </c>
      <c r="O8" s="24">
        <v>6.4</v>
      </c>
      <c r="P8" s="27"/>
      <c r="Q8" s="28">
        <v>9</v>
      </c>
      <c r="R8" s="28"/>
      <c r="S8" s="28">
        <v>9</v>
      </c>
      <c r="T8" s="27">
        <v>28</v>
      </c>
      <c r="U8" s="28" t="s">
        <v>274</v>
      </c>
      <c r="V8" s="27"/>
      <c r="W8" s="27">
        <v>5</v>
      </c>
      <c r="X8" s="27"/>
      <c r="Y8" s="27">
        <v>10</v>
      </c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9">
        <f>LARGE(P8:AM8,1)</f>
        <v>28</v>
      </c>
      <c r="AO8" s="29">
        <f>LARGE(P8:AM8,2)</f>
        <v>10</v>
      </c>
      <c r="AP8" s="29">
        <f>LARGE(P8:AM8,3)</f>
        <v>9</v>
      </c>
      <c r="AQ8" s="30">
        <f>SUM(P8:AM8)</f>
        <v>61</v>
      </c>
      <c r="AR8" s="30">
        <f>(AQ8)-(AN8)</f>
        <v>33</v>
      </c>
      <c r="AS8" s="30">
        <f>(AQ8)-(AN8)-(AO8)</f>
        <v>23</v>
      </c>
      <c r="AT8" s="30">
        <f>(AQ8)-(AN8)-(AO8)-(AP8)</f>
        <v>14</v>
      </c>
    </row>
    <row r="9" spans="1:46">
      <c r="A9" s="20">
        <v>8</v>
      </c>
      <c r="B9" s="21" t="s">
        <v>158</v>
      </c>
      <c r="C9" s="22">
        <v>35176</v>
      </c>
      <c r="D9" s="21" t="s">
        <v>10</v>
      </c>
      <c r="E9" s="21" t="s">
        <v>88</v>
      </c>
      <c r="F9" s="20" t="s">
        <v>159</v>
      </c>
      <c r="G9" s="20">
        <v>1011</v>
      </c>
      <c r="H9" s="20" t="s">
        <v>13</v>
      </c>
      <c r="I9" s="20" t="s">
        <v>18</v>
      </c>
      <c r="J9" s="23">
        <v>97</v>
      </c>
      <c r="K9" s="23">
        <v>117</v>
      </c>
      <c r="L9" s="24">
        <v>6.3</v>
      </c>
      <c r="M9" s="24">
        <v>7</v>
      </c>
      <c r="N9" s="24">
        <v>7.8</v>
      </c>
      <c r="O9" s="24">
        <v>9</v>
      </c>
      <c r="P9" s="27"/>
      <c r="Q9" s="28">
        <v>5</v>
      </c>
      <c r="R9" s="28"/>
      <c r="S9" s="28">
        <v>12</v>
      </c>
      <c r="T9" s="27"/>
      <c r="U9" s="28">
        <v>5</v>
      </c>
      <c r="V9" s="27">
        <v>18</v>
      </c>
      <c r="W9" s="27" t="s">
        <v>274</v>
      </c>
      <c r="X9" s="27">
        <v>18</v>
      </c>
      <c r="Y9" s="27" t="s">
        <v>274</v>
      </c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9">
        <f>LARGE(P9:AM9,1)</f>
        <v>18</v>
      </c>
      <c r="AO9" s="29">
        <f>LARGE(P9:AM9,2)</f>
        <v>18</v>
      </c>
      <c r="AP9" s="29">
        <f>LARGE(P9:AM9,3)</f>
        <v>12</v>
      </c>
      <c r="AQ9" s="30">
        <f>SUM(P9:AM9)</f>
        <v>58</v>
      </c>
      <c r="AR9" s="30">
        <f>(AQ9)-(AN9)</f>
        <v>40</v>
      </c>
      <c r="AS9" s="30">
        <f>(AQ9)-(AN9)-(AO9)</f>
        <v>22</v>
      </c>
      <c r="AT9" s="30">
        <f>(AQ9)-(AN9)-(AO9)-(AP9)</f>
        <v>10</v>
      </c>
    </row>
    <row r="10" spans="1:46">
      <c r="A10" s="20">
        <v>9</v>
      </c>
      <c r="B10" s="21" t="s">
        <v>153</v>
      </c>
      <c r="C10" s="22">
        <v>25400</v>
      </c>
      <c r="D10" s="21" t="s">
        <v>15</v>
      </c>
      <c r="E10" s="21" t="s">
        <v>43</v>
      </c>
      <c r="F10" s="20" t="s">
        <v>154</v>
      </c>
      <c r="G10" s="20">
        <v>193</v>
      </c>
      <c r="H10" s="20" t="s">
        <v>13</v>
      </c>
      <c r="I10" s="20" t="s">
        <v>26</v>
      </c>
      <c r="J10" s="23">
        <v>140</v>
      </c>
      <c r="K10" s="23">
        <v>118</v>
      </c>
      <c r="L10" s="24">
        <v>9.5</v>
      </c>
      <c r="M10" s="24">
        <v>8.6</v>
      </c>
      <c r="N10" s="24">
        <v>7.8</v>
      </c>
      <c r="O10" s="24">
        <v>7</v>
      </c>
      <c r="P10" s="27"/>
      <c r="Q10" s="28">
        <v>11</v>
      </c>
      <c r="R10" s="28"/>
      <c r="S10" s="28">
        <v>13</v>
      </c>
      <c r="T10" s="27"/>
      <c r="U10" s="28">
        <v>10</v>
      </c>
      <c r="V10" s="27"/>
      <c r="W10" s="27">
        <v>10</v>
      </c>
      <c r="X10" s="27">
        <v>28</v>
      </c>
      <c r="Y10" s="27" t="s">
        <v>276</v>
      </c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9">
        <f>LARGE(P10:AM10,1)</f>
        <v>28</v>
      </c>
      <c r="AO10" s="29">
        <f>LARGE(P10:AM10,2)</f>
        <v>13</v>
      </c>
      <c r="AP10" s="29">
        <f>LARGE(P10:AM10,3)</f>
        <v>11</v>
      </c>
      <c r="AQ10" s="30">
        <f>SUM(P10:AM10)</f>
        <v>72</v>
      </c>
      <c r="AR10" s="30">
        <f>(AQ10)-(AN10)</f>
        <v>44</v>
      </c>
      <c r="AS10" s="30">
        <f>(AQ10)-(AN10)-(AO10)</f>
        <v>31</v>
      </c>
      <c r="AT10" s="30">
        <f>(AQ10)-(AN10)-(AO10)-(AP10)</f>
        <v>20</v>
      </c>
    </row>
    <row r="11" spans="1:46">
      <c r="A11" s="20"/>
      <c r="B11" s="21" t="s">
        <v>143</v>
      </c>
      <c r="C11" s="22">
        <v>32512</v>
      </c>
      <c r="D11" s="21" t="s">
        <v>15</v>
      </c>
      <c r="E11" s="21" t="s">
        <v>40</v>
      </c>
      <c r="F11" s="20" t="s">
        <v>144</v>
      </c>
      <c r="G11" s="20">
        <v>2011</v>
      </c>
      <c r="H11" s="20" t="s">
        <v>13</v>
      </c>
      <c r="I11" s="20" t="s">
        <v>33</v>
      </c>
      <c r="J11" s="23">
        <v>122</v>
      </c>
      <c r="K11" s="23">
        <v>102</v>
      </c>
      <c r="L11" s="24">
        <v>7.6</v>
      </c>
      <c r="M11" s="24">
        <v>8.4</v>
      </c>
      <c r="N11" s="24">
        <v>7</v>
      </c>
      <c r="O11" s="24"/>
      <c r="P11" s="27"/>
      <c r="Q11" s="28">
        <v>13</v>
      </c>
      <c r="R11" s="28"/>
      <c r="S11" s="28">
        <v>14</v>
      </c>
      <c r="T11" s="27"/>
      <c r="U11" s="28">
        <v>12</v>
      </c>
      <c r="V11" s="27"/>
      <c r="W11" s="27">
        <v>8</v>
      </c>
      <c r="X11" s="27"/>
      <c r="Y11" s="27">
        <v>11</v>
      </c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9">
        <f>LARGE(P11:AM11,1)</f>
        <v>14</v>
      </c>
      <c r="AO11" s="29">
        <f>LARGE(P11:AM11,2)</f>
        <v>13</v>
      </c>
      <c r="AP11" s="29">
        <f>LARGE(P11:AM11,3)</f>
        <v>12</v>
      </c>
      <c r="AQ11" s="30">
        <f>SUM(P11:AM11)</f>
        <v>58</v>
      </c>
      <c r="AR11" s="30">
        <f>(AQ11)-(AN11)</f>
        <v>44</v>
      </c>
      <c r="AS11" s="30">
        <f>(AQ11)-(AN11)-(AO11)</f>
        <v>31</v>
      </c>
      <c r="AT11" s="30">
        <f>(AQ11)-(AN11)-(AO11)-(AP11)</f>
        <v>19</v>
      </c>
    </row>
    <row r="12" spans="1:46">
      <c r="A12" s="20">
        <v>11</v>
      </c>
      <c r="B12" s="21" t="s">
        <v>169</v>
      </c>
      <c r="C12" s="22">
        <v>34049</v>
      </c>
      <c r="D12" s="21" t="s">
        <v>15</v>
      </c>
      <c r="E12" s="21" t="s">
        <v>55</v>
      </c>
      <c r="F12" s="20" t="s">
        <v>170</v>
      </c>
      <c r="G12" s="20">
        <v>107</v>
      </c>
      <c r="H12" s="20" t="s">
        <v>13</v>
      </c>
      <c r="I12" s="20" t="s">
        <v>33</v>
      </c>
      <c r="J12" s="23">
        <v>108</v>
      </c>
      <c r="K12" s="23">
        <v>130</v>
      </c>
      <c r="L12" s="24">
        <v>6.2</v>
      </c>
      <c r="M12" s="24">
        <v>7</v>
      </c>
      <c r="N12" s="24">
        <v>7.8</v>
      </c>
      <c r="O12" s="24">
        <v>8.6</v>
      </c>
      <c r="P12" s="27"/>
      <c r="Q12" s="28">
        <v>4</v>
      </c>
      <c r="R12" s="28"/>
      <c r="S12" s="28">
        <v>5</v>
      </c>
      <c r="T12" s="27"/>
      <c r="U12" s="28">
        <v>11</v>
      </c>
      <c r="V12" s="27">
        <v>28</v>
      </c>
      <c r="W12" s="27" t="s">
        <v>274</v>
      </c>
      <c r="X12" s="27">
        <v>53</v>
      </c>
      <c r="Y12" s="27" t="s">
        <v>274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9">
        <f>LARGE(P12:AM12,1)</f>
        <v>53</v>
      </c>
      <c r="AO12" s="29">
        <f>LARGE(P12:AM12,2)</f>
        <v>28</v>
      </c>
      <c r="AP12" s="29">
        <f>LARGE(P12:AM12,3)</f>
        <v>11</v>
      </c>
      <c r="AQ12" s="30">
        <f>SUM(P12:AM12)</f>
        <v>101</v>
      </c>
      <c r="AR12" s="30">
        <f>(AQ12)-(AN12)</f>
        <v>48</v>
      </c>
      <c r="AS12" s="30">
        <f>(AQ12)-(AN12)-(AO12)</f>
        <v>20</v>
      </c>
      <c r="AT12" s="30">
        <f>(AQ12)-(AN12)-(AO12)-(AP12)</f>
        <v>9</v>
      </c>
    </row>
    <row r="13" spans="1:46">
      <c r="A13" s="20">
        <v>12</v>
      </c>
      <c r="B13" s="21" t="s">
        <v>121</v>
      </c>
      <c r="C13" s="22">
        <v>26408</v>
      </c>
      <c r="D13" s="21" t="s">
        <v>15</v>
      </c>
      <c r="E13" s="21" t="s">
        <v>20</v>
      </c>
      <c r="F13" s="20" t="s">
        <v>122</v>
      </c>
      <c r="G13" s="20">
        <v>157</v>
      </c>
      <c r="H13" s="20" t="s">
        <v>13</v>
      </c>
      <c r="I13" s="20" t="s">
        <v>26</v>
      </c>
      <c r="J13" s="23">
        <v>107</v>
      </c>
      <c r="K13" s="23">
        <v>122</v>
      </c>
      <c r="L13" s="24">
        <v>6.2</v>
      </c>
      <c r="M13" s="24">
        <v>7</v>
      </c>
      <c r="N13" s="24">
        <v>7.8</v>
      </c>
      <c r="O13" s="24">
        <v>8.6</v>
      </c>
      <c r="P13" s="27"/>
      <c r="Q13" s="28">
        <v>12</v>
      </c>
      <c r="R13" s="28"/>
      <c r="S13" s="28">
        <v>6</v>
      </c>
      <c r="T13" s="27"/>
      <c r="U13" s="28">
        <v>14</v>
      </c>
      <c r="V13" s="27">
        <v>28</v>
      </c>
      <c r="W13" s="27" t="s">
        <v>276</v>
      </c>
      <c r="X13" s="27">
        <v>18</v>
      </c>
      <c r="Y13" s="27" t="s">
        <v>274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9">
        <f>LARGE(P13:AM13,1)</f>
        <v>28</v>
      </c>
      <c r="AO13" s="29">
        <f>LARGE(P13:AM13,2)</f>
        <v>18</v>
      </c>
      <c r="AP13" s="29">
        <f>LARGE(P13:AM13,3)</f>
        <v>14</v>
      </c>
      <c r="AQ13" s="30">
        <f>SUM(P13:AM13)</f>
        <v>78</v>
      </c>
      <c r="AR13" s="30">
        <f>(AQ13)-(AN13)</f>
        <v>50</v>
      </c>
      <c r="AS13" s="30">
        <f>(AQ13)-(AN13)-(AO13)</f>
        <v>32</v>
      </c>
      <c r="AT13" s="30">
        <f>(AQ13)-(AN13)-(AO13)-(AP13)</f>
        <v>18</v>
      </c>
    </row>
    <row r="14" spans="1:46">
      <c r="A14" s="20">
        <v>13</v>
      </c>
      <c r="B14" s="21" t="s">
        <v>155</v>
      </c>
      <c r="C14" s="22">
        <v>30402</v>
      </c>
      <c r="D14" s="21" t="s">
        <v>10</v>
      </c>
      <c r="E14" s="21" t="s">
        <v>156</v>
      </c>
      <c r="F14" s="20" t="s">
        <v>157</v>
      </c>
      <c r="G14" s="20">
        <v>140</v>
      </c>
      <c r="H14" s="20" t="s">
        <v>13</v>
      </c>
      <c r="I14" s="20" t="s">
        <v>33</v>
      </c>
      <c r="J14" s="23">
        <v>90</v>
      </c>
      <c r="K14" s="23">
        <v>112</v>
      </c>
      <c r="L14" s="24">
        <v>7.3</v>
      </c>
      <c r="M14" s="24">
        <v>7.8</v>
      </c>
      <c r="N14" s="24">
        <v>8.6</v>
      </c>
      <c r="O14" s="24"/>
      <c r="P14" s="27"/>
      <c r="Q14" s="28">
        <v>22</v>
      </c>
      <c r="R14" s="28"/>
      <c r="S14" s="28">
        <v>8</v>
      </c>
      <c r="T14" s="27">
        <v>28</v>
      </c>
      <c r="U14" s="28" t="s">
        <v>275</v>
      </c>
      <c r="V14" s="27"/>
      <c r="W14" s="27">
        <v>14</v>
      </c>
      <c r="X14" s="27"/>
      <c r="Y14" s="27">
        <v>8</v>
      </c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9">
        <f>LARGE(P14:AM14,1)</f>
        <v>28</v>
      </c>
      <c r="AO14" s="29">
        <f>LARGE(P14:AM14,2)</f>
        <v>22</v>
      </c>
      <c r="AP14" s="29">
        <f>LARGE(P14:AM14,3)</f>
        <v>14</v>
      </c>
      <c r="AQ14" s="30">
        <f>SUM(P14:AM14)</f>
        <v>80</v>
      </c>
      <c r="AR14" s="30">
        <f>(AQ14)-(AN14)</f>
        <v>52</v>
      </c>
      <c r="AS14" s="30">
        <f>(AQ14)-(AN14)-(AO14)</f>
        <v>30</v>
      </c>
      <c r="AT14" s="30">
        <f>(AQ14)-(AN14)-(AO14)-(AP14)</f>
        <v>16</v>
      </c>
    </row>
    <row r="15" spans="1:46">
      <c r="A15" s="20">
        <v>14</v>
      </c>
      <c r="B15" s="21" t="s">
        <v>151</v>
      </c>
      <c r="C15" s="22">
        <v>35088</v>
      </c>
      <c r="D15" s="21" t="s">
        <v>15</v>
      </c>
      <c r="E15" s="21" t="s">
        <v>16</v>
      </c>
      <c r="F15" s="20" t="s">
        <v>152</v>
      </c>
      <c r="G15" s="20">
        <v>301</v>
      </c>
      <c r="H15" s="20" t="s">
        <v>13</v>
      </c>
      <c r="I15" s="20" t="s">
        <v>18</v>
      </c>
      <c r="J15" s="23">
        <v>121</v>
      </c>
      <c r="K15" s="23">
        <v>96</v>
      </c>
      <c r="L15" s="24">
        <v>8.6</v>
      </c>
      <c r="M15" s="24">
        <v>7.5</v>
      </c>
      <c r="N15" s="24">
        <v>7</v>
      </c>
      <c r="O15" s="24">
        <v>6.2</v>
      </c>
      <c r="P15" s="27"/>
      <c r="Q15" s="28">
        <v>22</v>
      </c>
      <c r="R15" s="28"/>
      <c r="S15" s="28">
        <v>23</v>
      </c>
      <c r="T15" s="27"/>
      <c r="U15" s="28">
        <v>19</v>
      </c>
      <c r="V15" s="27"/>
      <c r="W15" s="27">
        <v>15</v>
      </c>
      <c r="X15" s="27"/>
      <c r="Y15" s="27">
        <v>6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9">
        <f>LARGE(P15:AM15,1)</f>
        <v>23</v>
      </c>
      <c r="AO15" s="29">
        <f>LARGE(P15:AM15,2)</f>
        <v>22</v>
      </c>
      <c r="AP15" s="29">
        <f>LARGE(P15:AM15,3)</f>
        <v>19</v>
      </c>
      <c r="AQ15" s="30">
        <f>SUM(P15:AM15)</f>
        <v>85</v>
      </c>
      <c r="AR15" s="30">
        <f>(AQ15)-(AN15)</f>
        <v>62</v>
      </c>
      <c r="AS15" s="30">
        <f>(AQ15)-(AN15)-(AO15)</f>
        <v>40</v>
      </c>
      <c r="AT15" s="30">
        <f>(AQ15)-(AN15)-(AO15)-(AP15)</f>
        <v>21</v>
      </c>
    </row>
    <row r="16" spans="1:46">
      <c r="A16" s="20">
        <v>15</v>
      </c>
      <c r="B16" s="21" t="s">
        <v>34</v>
      </c>
      <c r="C16" s="22">
        <v>27056</v>
      </c>
      <c r="D16" s="21" t="s">
        <v>15</v>
      </c>
      <c r="E16" s="21" t="s">
        <v>35</v>
      </c>
      <c r="F16" s="20" t="s">
        <v>36</v>
      </c>
      <c r="G16" s="20">
        <v>74</v>
      </c>
      <c r="H16" s="20" t="s">
        <v>13</v>
      </c>
      <c r="I16" s="20" t="s">
        <v>26</v>
      </c>
      <c r="J16" s="23">
        <v>105</v>
      </c>
      <c r="K16" s="23">
        <v>122</v>
      </c>
      <c r="L16" s="24">
        <v>7</v>
      </c>
      <c r="M16" s="24">
        <v>7.6</v>
      </c>
      <c r="N16" s="24"/>
      <c r="O16" s="24"/>
      <c r="P16" s="31"/>
      <c r="Q16" s="32">
        <v>19</v>
      </c>
      <c r="R16" s="32">
        <v>29</v>
      </c>
      <c r="S16" s="32" t="s">
        <v>275</v>
      </c>
      <c r="T16" s="31">
        <v>28</v>
      </c>
      <c r="U16" s="32" t="s">
        <v>275</v>
      </c>
      <c r="V16" s="31"/>
      <c r="W16" s="31">
        <v>11</v>
      </c>
      <c r="X16" s="31"/>
      <c r="Y16" s="31">
        <v>9</v>
      </c>
      <c r="Z16" s="31"/>
      <c r="AA16" s="31"/>
      <c r="AB16" s="31"/>
      <c r="AC16" s="31"/>
      <c r="AD16" s="31"/>
      <c r="AE16" s="31"/>
      <c r="AF16" s="31"/>
      <c r="AG16" s="33"/>
      <c r="AH16" s="33"/>
      <c r="AI16" s="33"/>
      <c r="AJ16" s="33"/>
      <c r="AK16" s="33"/>
      <c r="AL16" s="33"/>
      <c r="AM16" s="33"/>
      <c r="AN16" s="29">
        <f>LARGE(P16:AM16,1)</f>
        <v>29</v>
      </c>
      <c r="AO16" s="29">
        <f>LARGE(P16:AM16,2)</f>
        <v>28</v>
      </c>
      <c r="AP16" s="29">
        <f>LARGE(P16:AM16,3)</f>
        <v>19</v>
      </c>
      <c r="AQ16" s="30">
        <f>SUM(P16:AM16)</f>
        <v>96</v>
      </c>
      <c r="AR16" s="30">
        <f>(AQ16)-(AN16)</f>
        <v>67</v>
      </c>
      <c r="AS16" s="30">
        <f>(AQ16)-(AN16)-(AO16)</f>
        <v>39</v>
      </c>
      <c r="AT16" s="30">
        <f>(AQ16)-(AN16)-(AO16)-(AP16)</f>
        <v>20</v>
      </c>
    </row>
    <row r="17" spans="1:46">
      <c r="A17" s="20">
        <v>16</v>
      </c>
      <c r="B17" s="21" t="s">
        <v>65</v>
      </c>
      <c r="C17" s="22">
        <v>35646</v>
      </c>
      <c r="D17" s="21" t="s">
        <v>28</v>
      </c>
      <c r="E17" s="21" t="s">
        <v>29</v>
      </c>
      <c r="F17" s="20" t="s">
        <v>66</v>
      </c>
      <c r="G17" s="20">
        <v>182</v>
      </c>
      <c r="H17" s="20" t="s">
        <v>13</v>
      </c>
      <c r="I17" s="20" t="s">
        <v>18</v>
      </c>
      <c r="J17" s="23">
        <v>121</v>
      </c>
      <c r="K17" s="23">
        <v>101</v>
      </c>
      <c r="L17" s="24">
        <v>9.5</v>
      </c>
      <c r="M17" s="24">
        <v>8.6</v>
      </c>
      <c r="N17" s="24">
        <v>7.8</v>
      </c>
      <c r="O17" s="24">
        <v>7</v>
      </c>
      <c r="P17" s="33"/>
      <c r="Q17" s="32">
        <v>15</v>
      </c>
      <c r="R17" s="32"/>
      <c r="S17" s="32">
        <v>17</v>
      </c>
      <c r="T17" s="31"/>
      <c r="U17" s="32">
        <v>29</v>
      </c>
      <c r="V17" s="31"/>
      <c r="W17" s="31">
        <v>22</v>
      </c>
      <c r="X17" s="31"/>
      <c r="Y17" s="31">
        <v>15</v>
      </c>
      <c r="Z17" s="31"/>
      <c r="AA17" s="31"/>
      <c r="AB17" s="31"/>
      <c r="AC17" s="31"/>
      <c r="AD17" s="31"/>
      <c r="AE17" s="31"/>
      <c r="AF17" s="31"/>
      <c r="AG17" s="33"/>
      <c r="AH17" s="33"/>
      <c r="AI17" s="33"/>
      <c r="AJ17" s="33"/>
      <c r="AK17" s="33"/>
      <c r="AL17" s="33"/>
      <c r="AM17" s="33"/>
      <c r="AN17" s="29">
        <f>LARGE(P17:AM17,1)</f>
        <v>29</v>
      </c>
      <c r="AO17" s="29">
        <f>LARGE(P17:AM17,2)</f>
        <v>22</v>
      </c>
      <c r="AP17" s="29">
        <f>LARGE(P17:AM17,3)</f>
        <v>17</v>
      </c>
      <c r="AQ17" s="30">
        <f>SUM(P17:AM17)</f>
        <v>98</v>
      </c>
      <c r="AR17" s="30">
        <f>(AQ17)-(AN17)</f>
        <v>69</v>
      </c>
      <c r="AS17" s="30">
        <f>(AQ17)-(AN17)-(AO17)</f>
        <v>47</v>
      </c>
      <c r="AT17" s="30">
        <f>(AQ17)-(AN17)-(AO17)-(AP17)</f>
        <v>30</v>
      </c>
    </row>
    <row r="18" spans="1:46">
      <c r="A18" s="20">
        <v>17</v>
      </c>
      <c r="B18" s="21" t="s">
        <v>123</v>
      </c>
      <c r="C18" s="22">
        <v>25952</v>
      </c>
      <c r="D18" s="21" t="s">
        <v>15</v>
      </c>
      <c r="E18" s="21" t="s">
        <v>20</v>
      </c>
      <c r="F18" s="20" t="s">
        <v>124</v>
      </c>
      <c r="G18" s="20">
        <v>1000</v>
      </c>
      <c r="H18" s="20" t="s">
        <v>13</v>
      </c>
      <c r="I18" s="20" t="s">
        <v>26</v>
      </c>
      <c r="J18" s="23">
        <v>107</v>
      </c>
      <c r="K18" s="23">
        <v>117</v>
      </c>
      <c r="L18" s="24">
        <v>6.3</v>
      </c>
      <c r="M18" s="24">
        <v>7</v>
      </c>
      <c r="N18" s="24">
        <v>7.8</v>
      </c>
      <c r="O18" s="24">
        <v>8.6</v>
      </c>
      <c r="P18" s="27"/>
      <c r="Q18" s="28">
        <v>29</v>
      </c>
      <c r="R18" s="28"/>
      <c r="S18" s="28">
        <v>10</v>
      </c>
      <c r="T18" s="27"/>
      <c r="U18" s="28">
        <v>25</v>
      </c>
      <c r="V18" s="27"/>
      <c r="W18" s="27">
        <v>16</v>
      </c>
      <c r="X18" s="27"/>
      <c r="Y18" s="27">
        <v>19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9">
        <f>LARGE(P18:AM18,1)</f>
        <v>29</v>
      </c>
      <c r="AO18" s="29">
        <f>LARGE(P18:AM18,2)</f>
        <v>25</v>
      </c>
      <c r="AP18" s="29">
        <f>LARGE(P18:AM18,3)</f>
        <v>19</v>
      </c>
      <c r="AQ18" s="30">
        <f>SUM(P18:AM18)</f>
        <v>99</v>
      </c>
      <c r="AR18" s="30">
        <f>(AQ18)-(AN18)</f>
        <v>70</v>
      </c>
      <c r="AS18" s="30">
        <f>(AQ18)-(AN18)-(AO18)</f>
        <v>45</v>
      </c>
      <c r="AT18" s="30">
        <f>(AQ18)-(AN18)-(AO18)-(AP18)</f>
        <v>26</v>
      </c>
    </row>
    <row r="19" spans="1:46">
      <c r="A19" s="20">
        <v>18</v>
      </c>
      <c r="B19" s="21" t="s">
        <v>42</v>
      </c>
      <c r="C19" s="22">
        <v>34718</v>
      </c>
      <c r="D19" s="21" t="s">
        <v>15</v>
      </c>
      <c r="E19" s="21" t="s">
        <v>43</v>
      </c>
      <c r="F19" s="20" t="s">
        <v>44</v>
      </c>
      <c r="G19" s="20">
        <v>1001</v>
      </c>
      <c r="H19" s="20" t="s">
        <v>13</v>
      </c>
      <c r="I19" s="20" t="s">
        <v>18</v>
      </c>
      <c r="J19" s="23">
        <v>108</v>
      </c>
      <c r="K19" s="23">
        <v>118</v>
      </c>
      <c r="L19" s="24">
        <v>8.6</v>
      </c>
      <c r="M19" s="24">
        <v>7.8</v>
      </c>
      <c r="N19" s="24">
        <v>7</v>
      </c>
      <c r="O19" s="24">
        <v>6.4</v>
      </c>
      <c r="P19" s="31"/>
      <c r="Q19" s="32">
        <v>25</v>
      </c>
      <c r="R19" s="32">
        <v>29</v>
      </c>
      <c r="S19" s="32" t="s">
        <v>274</v>
      </c>
      <c r="T19" s="31"/>
      <c r="U19" s="32">
        <v>16</v>
      </c>
      <c r="V19" s="31"/>
      <c r="W19" s="31">
        <v>25</v>
      </c>
      <c r="X19" s="31"/>
      <c r="Y19" s="31">
        <v>12</v>
      </c>
      <c r="Z19" s="31"/>
      <c r="AA19" s="31"/>
      <c r="AB19" s="31"/>
      <c r="AC19" s="31"/>
      <c r="AD19" s="31"/>
      <c r="AE19" s="31"/>
      <c r="AF19" s="31"/>
      <c r="AG19" s="33"/>
      <c r="AH19" s="33"/>
      <c r="AI19" s="33"/>
      <c r="AJ19" s="33"/>
      <c r="AK19" s="33"/>
      <c r="AL19" s="33"/>
      <c r="AM19" s="33"/>
      <c r="AN19" s="29">
        <f>LARGE(P19:AM19,1)</f>
        <v>29</v>
      </c>
      <c r="AO19" s="29">
        <f>LARGE(P19:AM19,2)</f>
        <v>25</v>
      </c>
      <c r="AP19" s="29">
        <f>LARGE(P19:AM19,3)</f>
        <v>25</v>
      </c>
      <c r="AQ19" s="30">
        <f>SUM(P19:AM19)</f>
        <v>107</v>
      </c>
      <c r="AR19" s="30">
        <f>(AQ19)-(AN19)</f>
        <v>78</v>
      </c>
      <c r="AS19" s="30">
        <f>(AQ19)-(AN19)-(AO19)</f>
        <v>53</v>
      </c>
      <c r="AT19" s="30">
        <f>(AQ19)-(AN19)-(AO19)-(AP19)</f>
        <v>28</v>
      </c>
    </row>
    <row r="20" spans="1:46">
      <c r="A20" s="20">
        <v>19</v>
      </c>
      <c r="B20" s="21" t="s">
        <v>175</v>
      </c>
      <c r="C20" s="22">
        <v>33612</v>
      </c>
      <c r="D20" s="21" t="s">
        <v>10</v>
      </c>
      <c r="E20" s="21" t="s">
        <v>91</v>
      </c>
      <c r="F20" s="20" t="s">
        <v>176</v>
      </c>
      <c r="G20" s="20">
        <v>114</v>
      </c>
      <c r="H20" s="20" t="s">
        <v>13</v>
      </c>
      <c r="I20" s="20" t="s">
        <v>33</v>
      </c>
      <c r="J20" s="23">
        <v>117</v>
      </c>
      <c r="K20" s="23">
        <v>107</v>
      </c>
      <c r="L20" s="24">
        <v>7</v>
      </c>
      <c r="M20" s="24">
        <v>7.8</v>
      </c>
      <c r="N20" s="24">
        <v>8.6</v>
      </c>
      <c r="O20" s="24"/>
      <c r="P20" s="27">
        <v>28</v>
      </c>
      <c r="Q20" s="28" t="s">
        <v>274</v>
      </c>
      <c r="R20" s="28">
        <v>54</v>
      </c>
      <c r="S20" s="28" t="s">
        <v>275</v>
      </c>
      <c r="T20" s="27"/>
      <c r="U20" s="28">
        <v>4</v>
      </c>
      <c r="V20" s="27"/>
      <c r="W20" s="27">
        <v>29</v>
      </c>
      <c r="X20" s="27"/>
      <c r="Y20" s="27">
        <v>19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9">
        <f>LARGE(P20:AM20,1)</f>
        <v>54</v>
      </c>
      <c r="AO20" s="29">
        <f>LARGE(P20:AM20,2)</f>
        <v>29</v>
      </c>
      <c r="AP20" s="29">
        <f>LARGE(P20:AM20,3)</f>
        <v>28</v>
      </c>
      <c r="AQ20" s="30">
        <f>SUM(P20:AM20)</f>
        <v>134</v>
      </c>
      <c r="AR20" s="30">
        <f>(AQ20)-(AN20)</f>
        <v>80</v>
      </c>
      <c r="AS20" s="30">
        <f>(AQ20)-(AN20)-(AO20)</f>
        <v>51</v>
      </c>
      <c r="AT20" s="30">
        <f>(AQ20)-(AN20)-(AO20)-(AP20)</f>
        <v>23</v>
      </c>
    </row>
    <row r="21" spans="1:46">
      <c r="A21" s="20">
        <v>20</v>
      </c>
      <c r="B21" s="21" t="s">
        <v>115</v>
      </c>
      <c r="C21" s="22">
        <v>29315</v>
      </c>
      <c r="D21" s="21" t="s">
        <v>10</v>
      </c>
      <c r="E21" s="21" t="s">
        <v>91</v>
      </c>
      <c r="F21" s="20" t="s">
        <v>116</v>
      </c>
      <c r="G21" s="20">
        <v>477</v>
      </c>
      <c r="H21" s="20" t="s">
        <v>13</v>
      </c>
      <c r="I21" s="20" t="s">
        <v>33</v>
      </c>
      <c r="J21" s="23">
        <v>120</v>
      </c>
      <c r="K21" s="23">
        <v>110</v>
      </c>
      <c r="L21" s="24">
        <v>8.6</v>
      </c>
      <c r="M21" s="24">
        <v>7.8</v>
      </c>
      <c r="N21" s="24">
        <v>7</v>
      </c>
      <c r="O21" s="24"/>
      <c r="P21" s="27"/>
      <c r="Q21" s="28">
        <v>19</v>
      </c>
      <c r="R21" s="28"/>
      <c r="S21" s="28">
        <v>23</v>
      </c>
      <c r="T21" s="27"/>
      <c r="U21" s="28">
        <v>35</v>
      </c>
      <c r="V21" s="27">
        <v>28</v>
      </c>
      <c r="W21" s="27" t="s">
        <v>274</v>
      </c>
      <c r="X21" s="27"/>
      <c r="Y21" s="27">
        <v>14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9">
        <f>LARGE(P21:AM21,1)</f>
        <v>35</v>
      </c>
      <c r="AO21" s="29">
        <f>LARGE(P21:AM21,2)</f>
        <v>28</v>
      </c>
      <c r="AP21" s="29">
        <f>LARGE(P21:AM21,3)</f>
        <v>23</v>
      </c>
      <c r="AQ21" s="30">
        <f>SUM(P21:AM21)</f>
        <v>119</v>
      </c>
      <c r="AR21" s="30">
        <f>(AQ21)-(AN21)</f>
        <v>84</v>
      </c>
      <c r="AS21" s="30">
        <f>(AQ21)-(AN21)-(AO21)</f>
        <v>56</v>
      </c>
      <c r="AT21" s="30">
        <f>(AQ21)-(AN21)-(AO21)-(AP21)</f>
        <v>33</v>
      </c>
    </row>
    <row r="22" spans="1:46">
      <c r="A22" s="20"/>
      <c r="B22" s="21" t="s">
        <v>51</v>
      </c>
      <c r="C22" s="22">
        <v>34410</v>
      </c>
      <c r="D22" s="21" t="s">
        <v>10</v>
      </c>
      <c r="E22" s="21" t="s">
        <v>52</v>
      </c>
      <c r="F22" s="20" t="s">
        <v>53</v>
      </c>
      <c r="G22" s="20">
        <v>105</v>
      </c>
      <c r="H22" s="20" t="s">
        <v>13</v>
      </c>
      <c r="I22" s="20" t="s">
        <v>18</v>
      </c>
      <c r="J22" s="23">
        <v>101</v>
      </c>
      <c r="K22" s="23">
        <v>121</v>
      </c>
      <c r="L22" s="24">
        <v>6.2</v>
      </c>
      <c r="M22" s="24">
        <v>7</v>
      </c>
      <c r="N22" s="24">
        <v>7.8</v>
      </c>
      <c r="O22" s="24">
        <v>8.6</v>
      </c>
      <c r="P22" s="33"/>
      <c r="Q22" s="32">
        <v>10</v>
      </c>
      <c r="R22" s="32">
        <v>29</v>
      </c>
      <c r="S22" s="32" t="s">
        <v>276</v>
      </c>
      <c r="T22" s="31"/>
      <c r="U22" s="32">
        <v>17</v>
      </c>
      <c r="V22" s="31">
        <v>28</v>
      </c>
      <c r="W22" s="31" t="s">
        <v>274</v>
      </c>
      <c r="X22" s="31">
        <v>53</v>
      </c>
      <c r="Y22" s="31" t="s">
        <v>274</v>
      </c>
      <c r="Z22" s="31"/>
      <c r="AA22" s="31"/>
      <c r="AB22" s="31"/>
      <c r="AC22" s="31"/>
      <c r="AD22" s="31"/>
      <c r="AE22" s="31"/>
      <c r="AF22" s="31"/>
      <c r="AG22" s="33"/>
      <c r="AH22" s="33"/>
      <c r="AI22" s="33"/>
      <c r="AJ22" s="33"/>
      <c r="AK22" s="33"/>
      <c r="AL22" s="33"/>
      <c r="AM22" s="33"/>
      <c r="AN22" s="29">
        <f>LARGE(P22:AM22,1)</f>
        <v>53</v>
      </c>
      <c r="AO22" s="29">
        <f>LARGE(P22:AM22,2)</f>
        <v>29</v>
      </c>
      <c r="AP22" s="29">
        <f>LARGE(P22:AM22,3)</f>
        <v>28</v>
      </c>
      <c r="AQ22" s="30">
        <f>SUM(P22:AM22)</f>
        <v>137</v>
      </c>
      <c r="AR22" s="30">
        <f>(AQ22)-(AN22)</f>
        <v>84</v>
      </c>
      <c r="AS22" s="30">
        <f>(AQ22)-(AN22)-(AO22)</f>
        <v>55</v>
      </c>
      <c r="AT22" s="30">
        <f>(AQ22)-(AN22)-(AO22)-(AP22)</f>
        <v>27</v>
      </c>
    </row>
    <row r="23" spans="1:46">
      <c r="A23" s="20"/>
      <c r="B23" s="21" t="s">
        <v>63</v>
      </c>
      <c r="C23" s="22">
        <v>21356</v>
      </c>
      <c r="D23" s="21" t="s">
        <v>10</v>
      </c>
      <c r="E23" s="21" t="s">
        <v>64</v>
      </c>
      <c r="F23" s="20"/>
      <c r="G23" s="20">
        <v>58</v>
      </c>
      <c r="H23" s="20" t="s">
        <v>13</v>
      </c>
      <c r="I23" s="20" t="s">
        <v>26</v>
      </c>
      <c r="J23" s="23">
        <v>101</v>
      </c>
      <c r="K23" s="23">
        <v>117</v>
      </c>
      <c r="L23" s="24">
        <v>6</v>
      </c>
      <c r="M23" s="24">
        <v>7</v>
      </c>
      <c r="N23" s="24">
        <v>7.8</v>
      </c>
      <c r="O23" s="24">
        <v>8.5</v>
      </c>
      <c r="P23" s="33"/>
      <c r="Q23" s="32">
        <v>19</v>
      </c>
      <c r="R23" s="32">
        <v>29</v>
      </c>
      <c r="S23" s="32" t="s">
        <v>275</v>
      </c>
      <c r="T23" s="31"/>
      <c r="U23" s="32">
        <v>19</v>
      </c>
      <c r="V23" s="31"/>
      <c r="W23" s="31">
        <v>17</v>
      </c>
      <c r="X23" s="31">
        <v>53</v>
      </c>
      <c r="Y23" s="31" t="s">
        <v>274</v>
      </c>
      <c r="Z23" s="31"/>
      <c r="AA23" s="31"/>
      <c r="AB23" s="31"/>
      <c r="AC23" s="31"/>
      <c r="AD23" s="31"/>
      <c r="AE23" s="31"/>
      <c r="AF23" s="31"/>
      <c r="AG23" s="33"/>
      <c r="AH23" s="33"/>
      <c r="AI23" s="33"/>
      <c r="AJ23" s="33"/>
      <c r="AK23" s="33"/>
      <c r="AL23" s="33"/>
      <c r="AM23" s="33"/>
      <c r="AN23" s="29">
        <f>LARGE(P23:AM23,1)</f>
        <v>53</v>
      </c>
      <c r="AO23" s="29">
        <f>LARGE(P23:AM23,2)</f>
        <v>29</v>
      </c>
      <c r="AP23" s="29">
        <f>LARGE(P23:AM23,3)</f>
        <v>19</v>
      </c>
      <c r="AQ23" s="30">
        <f>SUM(P23:AM23)</f>
        <v>137</v>
      </c>
      <c r="AR23" s="30">
        <f>(AQ23)-(AN23)</f>
        <v>84</v>
      </c>
      <c r="AS23" s="30">
        <f>(AQ23)-(AN23)-(AO23)</f>
        <v>55</v>
      </c>
      <c r="AT23" s="30">
        <f>(AQ23)-(AN23)-(AO23)-(AP23)</f>
        <v>36</v>
      </c>
    </row>
    <row r="24" spans="1:46">
      <c r="A24" s="20">
        <v>23</v>
      </c>
      <c r="B24" s="21" t="s">
        <v>131</v>
      </c>
      <c r="C24" s="22">
        <v>22757</v>
      </c>
      <c r="D24" s="21" t="s">
        <v>15</v>
      </c>
      <c r="E24" s="21" t="s">
        <v>20</v>
      </c>
      <c r="F24" s="20" t="s">
        <v>132</v>
      </c>
      <c r="G24" s="20">
        <v>37</v>
      </c>
      <c r="H24" s="20" t="s">
        <v>13</v>
      </c>
      <c r="I24" s="20" t="s">
        <v>26</v>
      </c>
      <c r="J24" s="23">
        <v>130</v>
      </c>
      <c r="K24" s="23">
        <v>118</v>
      </c>
      <c r="L24" s="24">
        <v>8.6</v>
      </c>
      <c r="M24" s="24">
        <v>7.8</v>
      </c>
      <c r="N24" s="24">
        <v>7</v>
      </c>
      <c r="O24" s="24">
        <v>6.4</v>
      </c>
      <c r="P24" s="27"/>
      <c r="Q24" s="28">
        <v>41</v>
      </c>
      <c r="R24" s="28"/>
      <c r="S24" s="28">
        <v>18</v>
      </c>
      <c r="T24" s="27">
        <v>28</v>
      </c>
      <c r="U24" s="28" t="s">
        <v>274</v>
      </c>
      <c r="V24" s="27"/>
      <c r="W24" s="27">
        <v>12</v>
      </c>
      <c r="X24" s="27">
        <v>28</v>
      </c>
      <c r="Y24" s="27" t="s">
        <v>274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9">
        <f>LARGE(P24:AM24,1)</f>
        <v>41</v>
      </c>
      <c r="AO24" s="29">
        <f>LARGE(P24:AM24,2)</f>
        <v>28</v>
      </c>
      <c r="AP24" s="29">
        <f>LARGE(P24:AM24,3)</f>
        <v>28</v>
      </c>
      <c r="AQ24" s="30">
        <f>SUM(P24:AM24)</f>
        <v>127</v>
      </c>
      <c r="AR24" s="30">
        <f>(AQ24)-(AN24)</f>
        <v>86</v>
      </c>
      <c r="AS24" s="30">
        <f>(AQ24)-(AN24)-(AO24)</f>
        <v>58</v>
      </c>
      <c r="AT24" s="30">
        <f>(AQ24)-(AN24)-(AO24)-(AP24)</f>
        <v>30</v>
      </c>
    </row>
    <row r="25" spans="1:46">
      <c r="A25" s="20">
        <v>24</v>
      </c>
      <c r="B25" s="21" t="s">
        <v>67</v>
      </c>
      <c r="C25" s="22">
        <v>32973</v>
      </c>
      <c r="D25" s="21" t="s">
        <v>15</v>
      </c>
      <c r="E25" s="21" t="s">
        <v>20</v>
      </c>
      <c r="F25" s="20" t="s">
        <v>68</v>
      </c>
      <c r="G25" s="20">
        <v>290</v>
      </c>
      <c r="H25" s="20" t="s">
        <v>13</v>
      </c>
      <c r="I25" s="20" t="s">
        <v>33</v>
      </c>
      <c r="J25" s="23">
        <v>99</v>
      </c>
      <c r="K25" s="23">
        <v>113</v>
      </c>
      <c r="L25" s="24">
        <v>7</v>
      </c>
      <c r="M25" s="24">
        <v>7.8</v>
      </c>
      <c r="N25" s="24">
        <v>8.6</v>
      </c>
      <c r="O25" s="24"/>
      <c r="P25" s="33"/>
      <c r="Q25" s="32">
        <v>25</v>
      </c>
      <c r="R25" s="32"/>
      <c r="S25" s="32">
        <v>16</v>
      </c>
      <c r="T25" s="31"/>
      <c r="U25" s="32">
        <v>29</v>
      </c>
      <c r="V25" s="31"/>
      <c r="W25" s="31">
        <v>19</v>
      </c>
      <c r="X25" s="31">
        <v>28</v>
      </c>
      <c r="Y25" s="31" t="s">
        <v>274</v>
      </c>
      <c r="Z25" s="31"/>
      <c r="AA25" s="31"/>
      <c r="AB25" s="31"/>
      <c r="AC25" s="31"/>
      <c r="AD25" s="31"/>
      <c r="AE25" s="31"/>
      <c r="AF25" s="31"/>
      <c r="AG25" s="33"/>
      <c r="AH25" s="33"/>
      <c r="AI25" s="33"/>
      <c r="AJ25" s="33"/>
      <c r="AK25" s="33"/>
      <c r="AL25" s="33"/>
      <c r="AM25" s="33"/>
      <c r="AN25" s="29">
        <f>LARGE(P25:AM25,1)</f>
        <v>29</v>
      </c>
      <c r="AO25" s="29">
        <f>LARGE(P25:AM25,2)</f>
        <v>28</v>
      </c>
      <c r="AP25" s="29">
        <f>LARGE(P25:AM25,3)</f>
        <v>25</v>
      </c>
      <c r="AQ25" s="30">
        <f>SUM(P25:AM25)</f>
        <v>117</v>
      </c>
      <c r="AR25" s="30">
        <f>(AQ25)-(AN25)</f>
        <v>88</v>
      </c>
      <c r="AS25" s="30">
        <f>(AQ25)-(AN25)-(AO25)</f>
        <v>60</v>
      </c>
      <c r="AT25" s="30">
        <f>(AQ25)-(AN25)-(AO25)-(AP25)</f>
        <v>35</v>
      </c>
    </row>
    <row r="26" spans="1:46">
      <c r="A26" s="20">
        <v>25</v>
      </c>
      <c r="B26" s="21" t="s">
        <v>167</v>
      </c>
      <c r="C26" s="22">
        <v>34590</v>
      </c>
      <c r="D26" s="21" t="s">
        <v>10</v>
      </c>
      <c r="E26" s="21" t="s">
        <v>83</v>
      </c>
      <c r="F26" s="20" t="s">
        <v>168</v>
      </c>
      <c r="G26" s="20">
        <v>907</v>
      </c>
      <c r="H26" s="20" t="s">
        <v>13</v>
      </c>
      <c r="I26" s="20" t="s">
        <v>18</v>
      </c>
      <c r="J26" s="23">
        <v>122</v>
      </c>
      <c r="K26" s="23">
        <v>105</v>
      </c>
      <c r="L26" s="24">
        <v>9.1999999999999993</v>
      </c>
      <c r="M26" s="24">
        <v>8.4</v>
      </c>
      <c r="N26" s="24">
        <v>7.6</v>
      </c>
      <c r="O26" s="24">
        <v>7</v>
      </c>
      <c r="P26" s="27"/>
      <c r="Q26" s="28">
        <v>16</v>
      </c>
      <c r="R26" s="28"/>
      <c r="S26" s="28">
        <v>30</v>
      </c>
      <c r="T26" s="27">
        <v>18</v>
      </c>
      <c r="U26" s="28" t="s">
        <v>275</v>
      </c>
      <c r="V26" s="27"/>
      <c r="W26" s="27">
        <v>35</v>
      </c>
      <c r="X26" s="27"/>
      <c r="Y26" s="27">
        <v>29</v>
      </c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>
        <f>LARGE(P26:AM26,1)</f>
        <v>35</v>
      </c>
      <c r="AO26" s="29">
        <f>LARGE(P26:AM26,2)</f>
        <v>30</v>
      </c>
      <c r="AP26" s="29">
        <f>LARGE(P26:AM26,3)</f>
        <v>29</v>
      </c>
      <c r="AQ26" s="30">
        <f>SUM(P26:AM26)</f>
        <v>128</v>
      </c>
      <c r="AR26" s="30">
        <f>(AQ26)-(AN26)</f>
        <v>93</v>
      </c>
      <c r="AS26" s="30">
        <f>(AQ26)-(AN26)-(AO26)</f>
        <v>63</v>
      </c>
      <c r="AT26" s="30">
        <f>(AQ26)-(AN26)-(AO26)-(AP26)</f>
        <v>34</v>
      </c>
    </row>
    <row r="27" spans="1:46">
      <c r="A27" s="20">
        <v>26</v>
      </c>
      <c r="B27" s="21" t="s">
        <v>85</v>
      </c>
      <c r="C27" s="22">
        <v>26084</v>
      </c>
      <c r="D27" s="21" t="s">
        <v>15</v>
      </c>
      <c r="E27" s="21" t="s">
        <v>20</v>
      </c>
      <c r="F27" s="20" t="s">
        <v>86</v>
      </c>
      <c r="G27" s="20">
        <v>611</v>
      </c>
      <c r="H27" s="20" t="s">
        <v>13</v>
      </c>
      <c r="I27" s="20" t="s">
        <v>33</v>
      </c>
      <c r="J27" s="23">
        <v>125</v>
      </c>
      <c r="K27" s="23">
        <v>114</v>
      </c>
      <c r="L27" s="24">
        <v>7.8</v>
      </c>
      <c r="M27" s="24">
        <v>8.6</v>
      </c>
      <c r="N27" s="24">
        <v>9.5</v>
      </c>
      <c r="O27" s="24">
        <v>10</v>
      </c>
      <c r="P27" s="27">
        <v>28</v>
      </c>
      <c r="Q27" s="28" t="s">
        <v>275</v>
      </c>
      <c r="R27" s="28">
        <v>54</v>
      </c>
      <c r="S27" s="28" t="s">
        <v>274</v>
      </c>
      <c r="T27" s="27"/>
      <c r="U27" s="28">
        <v>7</v>
      </c>
      <c r="V27" s="27"/>
      <c r="W27" s="27">
        <v>6</v>
      </c>
      <c r="X27" s="27">
        <v>53</v>
      </c>
      <c r="Y27" s="27" t="s">
        <v>274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9">
        <f>LARGE(P27:AM27,1)</f>
        <v>54</v>
      </c>
      <c r="AO27" s="29">
        <f>LARGE(P27:AM27,2)</f>
        <v>53</v>
      </c>
      <c r="AP27" s="29">
        <f>LARGE(P27:AM27,3)</f>
        <v>28</v>
      </c>
      <c r="AQ27" s="30">
        <f>SUM(P27:AM27)</f>
        <v>148</v>
      </c>
      <c r="AR27" s="30">
        <f>(AQ27)-(AN27)</f>
        <v>94</v>
      </c>
      <c r="AS27" s="30">
        <f>(AQ27)-(AN27)-(AO27)</f>
        <v>41</v>
      </c>
      <c r="AT27" s="30">
        <f>(AQ27)-(AN27)-(AO27)-(AP27)</f>
        <v>13</v>
      </c>
    </row>
    <row r="28" spans="1:46">
      <c r="A28" s="20">
        <v>27</v>
      </c>
      <c r="B28" s="21" t="s">
        <v>59</v>
      </c>
      <c r="C28" s="22">
        <v>32032</v>
      </c>
      <c r="D28" s="21" t="s">
        <v>23</v>
      </c>
      <c r="E28" s="21" t="s">
        <v>24</v>
      </c>
      <c r="F28" s="20" t="s">
        <v>60</v>
      </c>
      <c r="G28" s="20">
        <v>174</v>
      </c>
      <c r="H28" s="20" t="s">
        <v>13</v>
      </c>
      <c r="I28" s="20" t="s">
        <v>33</v>
      </c>
      <c r="J28" s="23">
        <v>97</v>
      </c>
      <c r="K28" s="23">
        <v>107</v>
      </c>
      <c r="L28" s="24">
        <v>6.3</v>
      </c>
      <c r="M28" s="24">
        <v>7</v>
      </c>
      <c r="N28" s="24">
        <v>7.8</v>
      </c>
      <c r="O28" s="24">
        <v>8.6</v>
      </c>
      <c r="P28" s="33"/>
      <c r="Q28" s="32">
        <v>35</v>
      </c>
      <c r="R28" s="32"/>
      <c r="S28" s="32">
        <v>20</v>
      </c>
      <c r="T28" s="31"/>
      <c r="U28" s="32">
        <v>19</v>
      </c>
      <c r="V28" s="31"/>
      <c r="W28" s="31">
        <v>35</v>
      </c>
      <c r="X28" s="31"/>
      <c r="Y28" s="31">
        <v>22</v>
      </c>
      <c r="Z28" s="31"/>
      <c r="AA28" s="31"/>
      <c r="AB28" s="31"/>
      <c r="AC28" s="31"/>
      <c r="AD28" s="31"/>
      <c r="AE28" s="31"/>
      <c r="AF28" s="31"/>
      <c r="AG28" s="33"/>
      <c r="AH28" s="33"/>
      <c r="AI28" s="33"/>
      <c r="AJ28" s="33"/>
      <c r="AK28" s="33"/>
      <c r="AL28" s="33"/>
      <c r="AM28" s="33"/>
      <c r="AN28" s="29">
        <f>LARGE(P28:AM28,1)</f>
        <v>35</v>
      </c>
      <c r="AO28" s="29">
        <f>LARGE(P28:AM28,2)</f>
        <v>35</v>
      </c>
      <c r="AP28" s="29">
        <f>LARGE(P28:AM28,3)</f>
        <v>22</v>
      </c>
      <c r="AQ28" s="30">
        <f>SUM(P28:AM28)</f>
        <v>131</v>
      </c>
      <c r="AR28" s="30">
        <f>(AQ28)-(AN28)</f>
        <v>96</v>
      </c>
      <c r="AS28" s="30">
        <f>(AQ28)-(AN28)-(AO28)</f>
        <v>61</v>
      </c>
      <c r="AT28" s="30">
        <f>(AQ28)-(AN28)-(AO28)-(AP28)</f>
        <v>39</v>
      </c>
    </row>
    <row r="29" spans="1:46">
      <c r="A29" s="20">
        <v>28</v>
      </c>
      <c r="B29" s="21" t="s">
        <v>119</v>
      </c>
      <c r="C29" s="22">
        <v>21088</v>
      </c>
      <c r="D29" s="21" t="s">
        <v>15</v>
      </c>
      <c r="E29" s="21" t="s">
        <v>20</v>
      </c>
      <c r="F29" s="20" t="s">
        <v>120</v>
      </c>
      <c r="G29" s="20">
        <v>799</v>
      </c>
      <c r="H29" s="20" t="s">
        <v>13</v>
      </c>
      <c r="I29" s="20" t="s">
        <v>26</v>
      </c>
      <c r="J29" s="23">
        <v>122</v>
      </c>
      <c r="K29" s="23">
        <v>132</v>
      </c>
      <c r="L29" s="24">
        <v>7</v>
      </c>
      <c r="M29" s="24">
        <v>7.8</v>
      </c>
      <c r="N29" s="24">
        <v>8.6</v>
      </c>
      <c r="O29" s="24">
        <v>9.5</v>
      </c>
      <c r="P29" s="27">
        <v>53</v>
      </c>
      <c r="Q29" s="28" t="s">
        <v>274</v>
      </c>
      <c r="R29" s="28"/>
      <c r="S29" s="28">
        <v>30</v>
      </c>
      <c r="T29" s="27"/>
      <c r="U29" s="28">
        <v>29</v>
      </c>
      <c r="V29" s="27"/>
      <c r="W29" s="27">
        <v>19</v>
      </c>
      <c r="X29" s="27"/>
      <c r="Y29" s="27">
        <v>29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>
        <f>LARGE(P29:AM29,1)</f>
        <v>53</v>
      </c>
      <c r="AO29" s="29">
        <f>LARGE(P29:AM29,2)</f>
        <v>30</v>
      </c>
      <c r="AP29" s="29">
        <f>LARGE(P29:AM29,3)</f>
        <v>29</v>
      </c>
      <c r="AQ29" s="30">
        <f>SUM(P29:AM29)</f>
        <v>160</v>
      </c>
      <c r="AR29" s="30">
        <f>(AQ29)-(AN29)</f>
        <v>107</v>
      </c>
      <c r="AS29" s="30">
        <f>(AQ29)-(AN29)-(AO29)</f>
        <v>77</v>
      </c>
      <c r="AT29" s="30">
        <f>(AQ29)-(AN29)-(AO29)-(AP29)</f>
        <v>48</v>
      </c>
    </row>
    <row r="30" spans="1:46">
      <c r="A30" s="20">
        <v>29</v>
      </c>
      <c r="B30" s="21" t="s">
        <v>179</v>
      </c>
      <c r="C30" s="22">
        <v>28606</v>
      </c>
      <c r="D30" s="21" t="s">
        <v>15</v>
      </c>
      <c r="E30" s="21" t="s">
        <v>20</v>
      </c>
      <c r="F30" s="20" t="s">
        <v>180</v>
      </c>
      <c r="G30" s="20">
        <v>925</v>
      </c>
      <c r="H30" s="20" t="s">
        <v>13</v>
      </c>
      <c r="I30" s="20" t="s">
        <v>33</v>
      </c>
      <c r="J30" s="23">
        <v>114</v>
      </c>
      <c r="K30" s="23">
        <v>122</v>
      </c>
      <c r="L30" s="24">
        <v>6.4</v>
      </c>
      <c r="M30" s="24">
        <v>7.1</v>
      </c>
      <c r="N30" s="24">
        <v>7.9</v>
      </c>
      <c r="O30" s="24">
        <v>8.6</v>
      </c>
      <c r="P30" s="27"/>
      <c r="Q30" s="28">
        <v>29</v>
      </c>
      <c r="R30" s="28"/>
      <c r="S30" s="28">
        <v>20</v>
      </c>
      <c r="T30" s="27"/>
      <c r="U30" s="28">
        <v>22</v>
      </c>
      <c r="V30" s="27"/>
      <c r="W30" s="27">
        <v>41</v>
      </c>
      <c r="X30" s="27">
        <v>53</v>
      </c>
      <c r="Y30" s="27" t="s">
        <v>274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9">
        <f>LARGE(P30:AM30,1)</f>
        <v>53</v>
      </c>
      <c r="AO30" s="29">
        <f>LARGE(P30:AM30,2)</f>
        <v>41</v>
      </c>
      <c r="AP30" s="29">
        <f>LARGE(P30:AM30,3)</f>
        <v>29</v>
      </c>
      <c r="AQ30" s="30">
        <f>SUM(P30:AM30)</f>
        <v>165</v>
      </c>
      <c r="AR30" s="30">
        <f>(AQ30)-(AN30)</f>
        <v>112</v>
      </c>
      <c r="AS30" s="30">
        <f>(AQ30)-(AN30)-(AO30)</f>
        <v>71</v>
      </c>
      <c r="AT30" s="30">
        <f>(AQ30)-(AN30)-(AO30)-(AP30)</f>
        <v>42</v>
      </c>
    </row>
    <row r="31" spans="1:46">
      <c r="A31" s="20">
        <v>30</v>
      </c>
      <c r="B31" s="21" t="s">
        <v>135</v>
      </c>
      <c r="C31" s="22">
        <v>33217</v>
      </c>
      <c r="D31" s="21" t="s">
        <v>23</v>
      </c>
      <c r="E31" s="21" t="s">
        <v>24</v>
      </c>
      <c r="F31" s="20" t="s">
        <v>136</v>
      </c>
      <c r="G31" s="20">
        <v>817</v>
      </c>
      <c r="H31" s="20" t="s">
        <v>13</v>
      </c>
      <c r="I31" s="20" t="s">
        <v>33</v>
      </c>
      <c r="J31" s="23">
        <v>107</v>
      </c>
      <c r="K31" s="23">
        <v>127</v>
      </c>
      <c r="L31" s="24">
        <v>9.3000000000000007</v>
      </c>
      <c r="M31" s="24">
        <v>8.6</v>
      </c>
      <c r="N31" s="24">
        <v>7.8</v>
      </c>
      <c r="O31" s="24">
        <v>7</v>
      </c>
      <c r="P31" s="27"/>
      <c r="Q31" s="28">
        <v>29</v>
      </c>
      <c r="R31" s="28"/>
      <c r="S31" s="28">
        <v>30</v>
      </c>
      <c r="T31" s="27">
        <v>28</v>
      </c>
      <c r="U31" s="28" t="s">
        <v>275</v>
      </c>
      <c r="V31" s="27"/>
      <c r="W31" s="27">
        <v>28</v>
      </c>
      <c r="X31" s="27">
        <v>28</v>
      </c>
      <c r="Y31" s="27" t="s">
        <v>274</v>
      </c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9">
        <f>LARGE(P31:AM31,1)</f>
        <v>30</v>
      </c>
      <c r="AO31" s="29">
        <f>LARGE(P31:AM31,2)</f>
        <v>29</v>
      </c>
      <c r="AP31" s="29">
        <f>LARGE(P31:AM31,3)</f>
        <v>28</v>
      </c>
      <c r="AQ31" s="30">
        <f>SUM(P31:AM31)</f>
        <v>143</v>
      </c>
      <c r="AR31" s="30">
        <f>(AQ31)-(AN31)</f>
        <v>113</v>
      </c>
      <c r="AS31" s="30">
        <f>(AQ31)-(AN31)-(AO31)</f>
        <v>84</v>
      </c>
      <c r="AT31" s="30">
        <f>(AQ31)-(AN31)-(AO31)-(AP31)</f>
        <v>56</v>
      </c>
    </row>
    <row r="32" spans="1:46">
      <c r="A32" s="20">
        <v>31</v>
      </c>
      <c r="B32" s="21" t="s">
        <v>147</v>
      </c>
      <c r="C32" s="22">
        <v>27988</v>
      </c>
      <c r="D32" s="21" t="s">
        <v>23</v>
      </c>
      <c r="E32" s="21" t="s">
        <v>24</v>
      </c>
      <c r="F32" s="20" t="s">
        <v>148</v>
      </c>
      <c r="G32" s="20">
        <v>1915</v>
      </c>
      <c r="H32" s="20" t="s">
        <v>13</v>
      </c>
      <c r="I32" s="20" t="s">
        <v>26</v>
      </c>
      <c r="J32" s="23">
        <v>107</v>
      </c>
      <c r="K32" s="23">
        <v>122</v>
      </c>
      <c r="L32" s="24">
        <v>9.3000000000000007</v>
      </c>
      <c r="M32" s="24">
        <v>8.6</v>
      </c>
      <c r="N32" s="24">
        <v>7.8</v>
      </c>
      <c r="O32" s="24">
        <v>7</v>
      </c>
      <c r="P32" s="27"/>
      <c r="Q32" s="28">
        <v>29</v>
      </c>
      <c r="R32" s="28"/>
      <c r="S32" s="28">
        <v>29</v>
      </c>
      <c r="T32" s="27"/>
      <c r="U32" s="28">
        <v>29</v>
      </c>
      <c r="V32" s="27">
        <v>53</v>
      </c>
      <c r="W32" s="27" t="s">
        <v>274</v>
      </c>
      <c r="X32" s="27">
        <v>28</v>
      </c>
      <c r="Y32" s="27" t="s">
        <v>274</v>
      </c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9">
        <f>LARGE(P32:AM32,1)</f>
        <v>53</v>
      </c>
      <c r="AO32" s="29">
        <f>LARGE(P32:AM32,2)</f>
        <v>29</v>
      </c>
      <c r="AP32" s="29">
        <f>LARGE(P32:AM32,3)</f>
        <v>29</v>
      </c>
      <c r="AQ32" s="30">
        <f>SUM(P32:AM32)</f>
        <v>168</v>
      </c>
      <c r="AR32" s="30">
        <f>(AQ32)-(AN32)</f>
        <v>115</v>
      </c>
      <c r="AS32" s="30">
        <f>(AQ32)-(AN32)-(AO32)</f>
        <v>86</v>
      </c>
      <c r="AT32" s="30">
        <f>(AQ32)-(AN32)-(AO32)-(AP32)</f>
        <v>57</v>
      </c>
    </row>
    <row r="33" spans="1:46">
      <c r="A33" s="20">
        <v>32</v>
      </c>
      <c r="B33" s="21" t="s">
        <v>165</v>
      </c>
      <c r="C33" s="22">
        <v>35479</v>
      </c>
      <c r="D33" s="21" t="s">
        <v>15</v>
      </c>
      <c r="E33" s="21" t="s">
        <v>40</v>
      </c>
      <c r="F33" s="20" t="s">
        <v>166</v>
      </c>
      <c r="G33" s="20">
        <v>735</v>
      </c>
      <c r="H33" s="20" t="s">
        <v>13</v>
      </c>
      <c r="I33" s="20" t="s">
        <v>18</v>
      </c>
      <c r="J33" s="23">
        <v>112</v>
      </c>
      <c r="K33" s="23">
        <v>98</v>
      </c>
      <c r="L33" s="24">
        <v>7.9</v>
      </c>
      <c r="M33" s="24">
        <v>6.7</v>
      </c>
      <c r="N33" s="24">
        <v>5.5</v>
      </c>
      <c r="O33" s="24"/>
      <c r="P33" s="27"/>
      <c r="Q33" s="28">
        <v>34</v>
      </c>
      <c r="R33" s="28"/>
      <c r="S33" s="28">
        <v>36</v>
      </c>
      <c r="T33" s="27"/>
      <c r="U33" s="28">
        <v>35</v>
      </c>
      <c r="V33" s="27"/>
      <c r="W33" s="27">
        <v>29</v>
      </c>
      <c r="X33" s="27"/>
      <c r="Y33" s="27">
        <v>22</v>
      </c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9">
        <f>LARGE(P33:AM33,1)</f>
        <v>36</v>
      </c>
      <c r="AO33" s="29">
        <f>LARGE(P33:AM33,2)</f>
        <v>35</v>
      </c>
      <c r="AP33" s="29">
        <f>LARGE(P33:AM33,3)</f>
        <v>34</v>
      </c>
      <c r="AQ33" s="30">
        <f>SUM(P33:AM33)</f>
        <v>156</v>
      </c>
      <c r="AR33" s="30">
        <f>(AQ33)-(AN33)</f>
        <v>120</v>
      </c>
      <c r="AS33" s="30">
        <f>(AQ33)-(AN33)-(AO33)</f>
        <v>85</v>
      </c>
      <c r="AT33" s="30">
        <f>(AQ33)-(AN33)-(AO33)-(AP33)</f>
        <v>51</v>
      </c>
    </row>
    <row r="34" spans="1:46">
      <c r="A34" s="20">
        <v>33</v>
      </c>
      <c r="B34" s="21" t="s">
        <v>177</v>
      </c>
      <c r="C34" s="22">
        <v>23985</v>
      </c>
      <c r="D34" s="21" t="s">
        <v>15</v>
      </c>
      <c r="E34" s="21" t="s">
        <v>40</v>
      </c>
      <c r="F34" s="20" t="s">
        <v>178</v>
      </c>
      <c r="G34" s="20">
        <v>77</v>
      </c>
      <c r="H34" s="20" t="s">
        <v>13</v>
      </c>
      <c r="I34" s="20" t="s">
        <v>26</v>
      </c>
      <c r="J34" s="23">
        <v>108</v>
      </c>
      <c r="K34" s="23">
        <v>120</v>
      </c>
      <c r="L34" s="24">
        <v>7</v>
      </c>
      <c r="M34" s="24">
        <v>7.8</v>
      </c>
      <c r="N34" s="24">
        <v>8.6</v>
      </c>
      <c r="O34" s="24">
        <v>9.5</v>
      </c>
      <c r="P34" s="27"/>
      <c r="Q34" s="28">
        <v>35</v>
      </c>
      <c r="R34" s="28"/>
      <c r="S34" s="28">
        <v>30</v>
      </c>
      <c r="T34" s="27"/>
      <c r="U34" s="28">
        <v>29</v>
      </c>
      <c r="V34" s="27"/>
      <c r="W34" s="27">
        <v>35</v>
      </c>
      <c r="X34" s="27"/>
      <c r="Y34" s="27">
        <v>29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9">
        <f>LARGE(P34:AM34,1)</f>
        <v>35</v>
      </c>
      <c r="AO34" s="29">
        <f>LARGE(P34:AM34,2)</f>
        <v>35</v>
      </c>
      <c r="AP34" s="29">
        <f>LARGE(P34:AM34,3)</f>
        <v>30</v>
      </c>
      <c r="AQ34" s="30">
        <f>SUM(P34:AM34)</f>
        <v>158</v>
      </c>
      <c r="AR34" s="30">
        <f>(AQ34)-(AN34)</f>
        <v>123</v>
      </c>
      <c r="AS34" s="30">
        <f>(AQ34)-(AN34)-(AO34)</f>
        <v>88</v>
      </c>
      <c r="AT34" s="30">
        <f>(AQ34)-(AN34)-(AO34)-(AP34)</f>
        <v>58</v>
      </c>
    </row>
    <row r="35" spans="1:46">
      <c r="A35" s="20">
        <v>34</v>
      </c>
      <c r="B35" s="21" t="s">
        <v>93</v>
      </c>
      <c r="C35" s="22">
        <v>23620</v>
      </c>
      <c r="D35" s="21" t="s">
        <v>10</v>
      </c>
      <c r="E35" s="21" t="s">
        <v>83</v>
      </c>
      <c r="F35" s="20" t="s">
        <v>94</v>
      </c>
      <c r="G35" s="20">
        <v>2401</v>
      </c>
      <c r="H35" s="20" t="s">
        <v>13</v>
      </c>
      <c r="I35" s="20" t="s">
        <v>26</v>
      </c>
      <c r="J35" s="23">
        <v>112</v>
      </c>
      <c r="K35" s="23">
        <v>132</v>
      </c>
      <c r="L35" s="24">
        <v>6.2</v>
      </c>
      <c r="M35" s="24">
        <v>7</v>
      </c>
      <c r="N35" s="24">
        <v>8</v>
      </c>
      <c r="O35" s="24">
        <v>9</v>
      </c>
      <c r="P35" s="27"/>
      <c r="Q35" s="28">
        <v>35</v>
      </c>
      <c r="R35" s="28"/>
      <c r="S35" s="28">
        <v>30</v>
      </c>
      <c r="T35" s="27"/>
      <c r="U35" s="28">
        <v>41</v>
      </c>
      <c r="V35" s="27"/>
      <c r="W35" s="27">
        <v>29</v>
      </c>
      <c r="X35" s="27"/>
      <c r="Y35" s="27">
        <v>35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9">
        <f>LARGE(P35:AM35,1)</f>
        <v>41</v>
      </c>
      <c r="AO35" s="29">
        <f>LARGE(P35:AM35,2)</f>
        <v>35</v>
      </c>
      <c r="AP35" s="29">
        <f>LARGE(P35:AM35,3)</f>
        <v>35</v>
      </c>
      <c r="AQ35" s="30">
        <f>SUM(P35:AM35)</f>
        <v>170</v>
      </c>
      <c r="AR35" s="30">
        <f>(AQ35)-(AN35)</f>
        <v>129</v>
      </c>
      <c r="AS35" s="30">
        <f>(AQ35)-(AN35)-(AO35)</f>
        <v>94</v>
      </c>
      <c r="AT35" s="30">
        <f>(AQ35)-(AN35)-(AO35)-(AP35)</f>
        <v>59</v>
      </c>
    </row>
    <row r="36" spans="1:46">
      <c r="A36" s="20">
        <v>35</v>
      </c>
      <c r="B36" s="21" t="s">
        <v>90</v>
      </c>
      <c r="C36" s="22">
        <v>27942</v>
      </c>
      <c r="D36" s="21" t="s">
        <v>10</v>
      </c>
      <c r="E36" s="21" t="s">
        <v>91</v>
      </c>
      <c r="F36" s="20" t="s">
        <v>92</v>
      </c>
      <c r="G36" s="20">
        <v>1503</v>
      </c>
      <c r="H36" s="20" t="s">
        <v>13</v>
      </c>
      <c r="I36" s="25" t="s">
        <v>26</v>
      </c>
      <c r="J36" s="23">
        <v>101</v>
      </c>
      <c r="K36" s="23">
        <v>121</v>
      </c>
      <c r="L36" s="24">
        <v>6.2</v>
      </c>
      <c r="M36" s="24">
        <v>7</v>
      </c>
      <c r="N36" s="24">
        <v>7.8</v>
      </c>
      <c r="O36" s="24">
        <v>8.6</v>
      </c>
      <c r="P36" s="27"/>
      <c r="Q36" s="28">
        <v>47</v>
      </c>
      <c r="R36" s="28"/>
      <c r="S36" s="28">
        <v>36</v>
      </c>
      <c r="T36" s="27">
        <v>53</v>
      </c>
      <c r="U36" s="28" t="s">
        <v>274</v>
      </c>
      <c r="V36" s="27"/>
      <c r="W36" s="27">
        <v>35</v>
      </c>
      <c r="X36" s="27"/>
      <c r="Y36" s="27">
        <v>16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9">
        <f>LARGE(P36:AM36,1)</f>
        <v>53</v>
      </c>
      <c r="AO36" s="29">
        <f>LARGE(P36:AM36,2)</f>
        <v>47</v>
      </c>
      <c r="AP36" s="29">
        <f>LARGE(P36:AM36,3)</f>
        <v>36</v>
      </c>
      <c r="AQ36" s="30">
        <f>SUM(P36:AM36)</f>
        <v>187</v>
      </c>
      <c r="AR36" s="30">
        <f>(AQ36)-(AN36)</f>
        <v>134</v>
      </c>
      <c r="AS36" s="30">
        <f>(AQ36)-(AN36)-(AO36)</f>
        <v>87</v>
      </c>
      <c r="AT36" s="30">
        <f>(AQ36)-(AN36)-(AO36)-(AP36)</f>
        <v>51</v>
      </c>
    </row>
    <row r="37" spans="1:46">
      <c r="A37" s="20">
        <v>36</v>
      </c>
      <c r="B37" s="21" t="s">
        <v>149</v>
      </c>
      <c r="C37" s="22">
        <v>23859</v>
      </c>
      <c r="D37" s="21" t="s">
        <v>15</v>
      </c>
      <c r="E37" s="21" t="s">
        <v>20</v>
      </c>
      <c r="F37" s="20" t="s">
        <v>150</v>
      </c>
      <c r="G37" s="20">
        <v>101</v>
      </c>
      <c r="H37" s="20" t="s">
        <v>13</v>
      </c>
      <c r="I37" s="20" t="s">
        <v>26</v>
      </c>
      <c r="J37" s="23"/>
      <c r="K37" s="23"/>
      <c r="L37" s="24"/>
      <c r="M37" s="24"/>
      <c r="N37" s="24"/>
      <c r="O37" s="24"/>
      <c r="P37" s="27"/>
      <c r="Q37" s="28">
        <v>17</v>
      </c>
      <c r="R37" s="28"/>
      <c r="S37" s="28">
        <v>26</v>
      </c>
      <c r="T37" s="27"/>
      <c r="U37" s="28">
        <v>15</v>
      </c>
      <c r="V37" s="27">
        <v>78</v>
      </c>
      <c r="W37" s="27" t="s">
        <v>273</v>
      </c>
      <c r="X37" s="27">
        <v>78</v>
      </c>
      <c r="Y37" s="27" t="s">
        <v>273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9">
        <f>LARGE(P37:AM37,1)</f>
        <v>78</v>
      </c>
      <c r="AO37" s="29">
        <f>LARGE(P37:AM37,2)</f>
        <v>78</v>
      </c>
      <c r="AP37" s="29">
        <f>LARGE(P37:AM37,3)</f>
        <v>26</v>
      </c>
      <c r="AQ37" s="30">
        <f>SUM(P37:AM37)</f>
        <v>214</v>
      </c>
      <c r="AR37" s="30">
        <f>(AQ37)-(AN37)</f>
        <v>136</v>
      </c>
      <c r="AS37" s="30">
        <f>(AQ37)-(AN37)-(AO37)</f>
        <v>58</v>
      </c>
      <c r="AT37" s="30">
        <f>(AQ37)-(AN37)-(AO37)-(AP37)</f>
        <v>32</v>
      </c>
    </row>
    <row r="38" spans="1:46">
      <c r="A38" s="20">
        <v>37</v>
      </c>
      <c r="B38" s="21" t="s">
        <v>141</v>
      </c>
      <c r="C38" s="22">
        <v>25830</v>
      </c>
      <c r="D38" s="21" t="s">
        <v>10</v>
      </c>
      <c r="E38" s="21" t="s">
        <v>52</v>
      </c>
      <c r="F38" s="20" t="s">
        <v>142</v>
      </c>
      <c r="G38" s="20">
        <v>102</v>
      </c>
      <c r="H38" s="20" t="s">
        <v>13</v>
      </c>
      <c r="I38" s="20" t="s">
        <v>26</v>
      </c>
      <c r="J38" s="23"/>
      <c r="K38" s="23"/>
      <c r="L38" s="24"/>
      <c r="M38" s="24"/>
      <c r="N38" s="24"/>
      <c r="O38" s="24"/>
      <c r="P38" s="27"/>
      <c r="Q38" s="28">
        <v>14</v>
      </c>
      <c r="R38" s="28"/>
      <c r="S38" s="28">
        <v>15</v>
      </c>
      <c r="T38" s="27"/>
      <c r="U38" s="28">
        <v>35</v>
      </c>
      <c r="V38" s="27">
        <v>78</v>
      </c>
      <c r="W38" s="27" t="s">
        <v>273</v>
      </c>
      <c r="X38" s="27">
        <v>78</v>
      </c>
      <c r="Y38" s="27" t="s">
        <v>273</v>
      </c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9">
        <f>LARGE(P38:AM38,1)</f>
        <v>78</v>
      </c>
      <c r="AO38" s="29">
        <f>LARGE(P38:AM38,2)</f>
        <v>78</v>
      </c>
      <c r="AP38" s="29">
        <f>LARGE(P38:AM38,3)</f>
        <v>35</v>
      </c>
      <c r="AQ38" s="30">
        <f>SUM(P38:AM38)</f>
        <v>220</v>
      </c>
      <c r="AR38" s="30">
        <f>(AQ38)-(AN38)</f>
        <v>142</v>
      </c>
      <c r="AS38" s="30">
        <f>(AQ38)-(AN38)-(AO38)</f>
        <v>64</v>
      </c>
      <c r="AT38" s="30">
        <f>(AQ38)-(AN38)-(AO38)-(AP38)</f>
        <v>29</v>
      </c>
    </row>
    <row r="39" spans="1:46">
      <c r="A39" s="20">
        <v>38</v>
      </c>
      <c r="B39" s="21" t="s">
        <v>19</v>
      </c>
      <c r="C39" s="22">
        <v>35482</v>
      </c>
      <c r="D39" s="21" t="s">
        <v>15</v>
      </c>
      <c r="E39" s="21" t="s">
        <v>20</v>
      </c>
      <c r="F39" s="20" t="s">
        <v>21</v>
      </c>
      <c r="G39" s="20">
        <v>319</v>
      </c>
      <c r="H39" s="20" t="s">
        <v>13</v>
      </c>
      <c r="I39" s="20" t="s">
        <v>18</v>
      </c>
      <c r="J39" s="23">
        <v>108</v>
      </c>
      <c r="K39" s="23">
        <v>130</v>
      </c>
      <c r="L39" s="24">
        <v>7</v>
      </c>
      <c r="M39" s="24">
        <v>7.8</v>
      </c>
      <c r="N39" s="24">
        <v>8.6</v>
      </c>
      <c r="O39" s="24"/>
      <c r="P39" s="31">
        <v>28</v>
      </c>
      <c r="Q39" s="32" t="s">
        <v>274</v>
      </c>
      <c r="R39" s="32">
        <v>54</v>
      </c>
      <c r="S39" s="32" t="s">
        <v>274</v>
      </c>
      <c r="T39" s="31"/>
      <c r="U39" s="32">
        <v>29</v>
      </c>
      <c r="V39" s="31">
        <v>53</v>
      </c>
      <c r="W39" s="31" t="s">
        <v>274</v>
      </c>
      <c r="X39" s="31"/>
      <c r="Y39" s="31">
        <v>35</v>
      </c>
      <c r="Z39" s="31"/>
      <c r="AA39" s="31"/>
      <c r="AB39" s="31"/>
      <c r="AC39" s="31"/>
      <c r="AD39" s="31"/>
      <c r="AE39" s="31"/>
      <c r="AF39" s="31"/>
      <c r="AG39" s="33"/>
      <c r="AH39" s="33"/>
      <c r="AI39" s="33"/>
      <c r="AJ39" s="33"/>
      <c r="AK39" s="33"/>
      <c r="AL39" s="33"/>
      <c r="AM39" s="33"/>
      <c r="AN39" s="29">
        <f>LARGE(P39:AM39,1)</f>
        <v>54</v>
      </c>
      <c r="AO39" s="29">
        <f>LARGE(P39:AM39,2)</f>
        <v>53</v>
      </c>
      <c r="AP39" s="29">
        <f>LARGE(P39:AM39,3)</f>
        <v>35</v>
      </c>
      <c r="AQ39" s="30">
        <f>SUM(P39:AM39)</f>
        <v>199</v>
      </c>
      <c r="AR39" s="30">
        <f>(AQ39)-(AN39)</f>
        <v>145</v>
      </c>
      <c r="AS39" s="30">
        <f>(AQ39)-(AN39)-(AO39)</f>
        <v>92</v>
      </c>
      <c r="AT39" s="30">
        <f>(AQ39)-(AN39)-(AO39)-(AP39)</f>
        <v>57</v>
      </c>
    </row>
    <row r="40" spans="1:46">
      <c r="A40" s="20">
        <v>39</v>
      </c>
      <c r="B40" s="21" t="s">
        <v>185</v>
      </c>
      <c r="C40" s="22">
        <v>20911</v>
      </c>
      <c r="D40" s="21" t="s">
        <v>15</v>
      </c>
      <c r="E40" s="21" t="s">
        <v>64</v>
      </c>
      <c r="F40" s="20"/>
      <c r="G40" s="20">
        <v>57</v>
      </c>
      <c r="H40" s="20" t="s">
        <v>13</v>
      </c>
      <c r="I40" s="20" t="s">
        <v>26</v>
      </c>
      <c r="J40" s="23">
        <v>117</v>
      </c>
      <c r="K40" s="23">
        <v>97</v>
      </c>
      <c r="L40" s="24">
        <v>8.6</v>
      </c>
      <c r="M40" s="24">
        <v>7.8</v>
      </c>
      <c r="N40" s="24">
        <v>7</v>
      </c>
      <c r="O40" s="24">
        <v>6.3</v>
      </c>
      <c r="P40" s="27"/>
      <c r="Q40" s="28">
        <v>28</v>
      </c>
      <c r="R40" s="28"/>
      <c r="S40" s="28">
        <v>36</v>
      </c>
      <c r="T40" s="27"/>
      <c r="U40" s="28">
        <v>41</v>
      </c>
      <c r="V40" s="27">
        <v>53</v>
      </c>
      <c r="W40" s="27" t="s">
        <v>274</v>
      </c>
      <c r="X40" s="27">
        <v>53</v>
      </c>
      <c r="Y40" s="27" t="s">
        <v>274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9">
        <f>LARGE(P40:AM40,1)</f>
        <v>53</v>
      </c>
      <c r="AO40" s="29">
        <f>LARGE(P40:AM40,2)</f>
        <v>53</v>
      </c>
      <c r="AP40" s="29">
        <f>LARGE(P40:AM40,3)</f>
        <v>41</v>
      </c>
      <c r="AQ40" s="30">
        <f>SUM(P40:AM40)</f>
        <v>211</v>
      </c>
      <c r="AR40" s="30">
        <f>(AQ40)-(AN40)</f>
        <v>158</v>
      </c>
      <c r="AS40" s="30">
        <f>(AQ40)-(AN40)-(AO40)</f>
        <v>105</v>
      </c>
      <c r="AT40" s="30">
        <f>(AQ40)-(AN40)-(AO40)-(AP40)</f>
        <v>64</v>
      </c>
    </row>
    <row r="41" spans="1:46">
      <c r="A41" s="20">
        <v>40</v>
      </c>
      <c r="B41" s="21" t="s">
        <v>37</v>
      </c>
      <c r="C41" s="22">
        <v>35419</v>
      </c>
      <c r="D41" s="21" t="s">
        <v>28</v>
      </c>
      <c r="E41" s="21" t="s">
        <v>29</v>
      </c>
      <c r="F41" s="20" t="s">
        <v>38</v>
      </c>
      <c r="G41" s="20">
        <v>350</v>
      </c>
      <c r="H41" s="20" t="s">
        <v>13</v>
      </c>
      <c r="I41" s="20" t="s">
        <v>18</v>
      </c>
      <c r="J41" s="23">
        <v>121</v>
      </c>
      <c r="K41" s="23">
        <v>101</v>
      </c>
      <c r="L41" s="24">
        <v>7</v>
      </c>
      <c r="M41" s="24">
        <v>7.8</v>
      </c>
      <c r="N41" s="24">
        <v>8.6</v>
      </c>
      <c r="O41" s="24"/>
      <c r="P41" s="31">
        <v>53</v>
      </c>
      <c r="Q41" s="32" t="s">
        <v>274</v>
      </c>
      <c r="R41" s="32"/>
      <c r="S41" s="32">
        <v>36</v>
      </c>
      <c r="T41" s="31">
        <v>53</v>
      </c>
      <c r="U41" s="32" t="s">
        <v>274</v>
      </c>
      <c r="V41" s="31">
        <v>53</v>
      </c>
      <c r="W41" s="31" t="s">
        <v>274</v>
      </c>
      <c r="X41" s="31"/>
      <c r="Y41" s="31">
        <v>19</v>
      </c>
      <c r="Z41" s="31"/>
      <c r="AA41" s="31"/>
      <c r="AB41" s="31"/>
      <c r="AC41" s="31"/>
      <c r="AD41" s="31"/>
      <c r="AE41" s="31"/>
      <c r="AF41" s="31"/>
      <c r="AG41" s="33"/>
      <c r="AH41" s="33"/>
      <c r="AI41" s="33"/>
      <c r="AJ41" s="33"/>
      <c r="AK41" s="33"/>
      <c r="AL41" s="33"/>
      <c r="AM41" s="33"/>
      <c r="AN41" s="29">
        <f>LARGE(P41:AM41,1)</f>
        <v>53</v>
      </c>
      <c r="AO41" s="29">
        <f>LARGE(P41:AM41,2)</f>
        <v>53</v>
      </c>
      <c r="AP41" s="29">
        <f>LARGE(P41:AM41,3)</f>
        <v>53</v>
      </c>
      <c r="AQ41" s="30">
        <f>SUM(P41:AM41)</f>
        <v>214</v>
      </c>
      <c r="AR41" s="30">
        <f>(AQ41)-(AN41)</f>
        <v>161</v>
      </c>
      <c r="AS41" s="30">
        <f>(AQ41)-(AN41)-(AO41)</f>
        <v>108</v>
      </c>
      <c r="AT41" s="30">
        <f>(AQ41)-(AN41)-(AO41)-(AP41)</f>
        <v>55</v>
      </c>
    </row>
    <row r="42" spans="1:46">
      <c r="A42" s="20">
        <v>41</v>
      </c>
      <c r="B42" s="21" t="s">
        <v>173</v>
      </c>
      <c r="C42" s="22">
        <v>28309</v>
      </c>
      <c r="D42" s="21" t="s">
        <v>10</v>
      </c>
      <c r="E42" s="21" t="s">
        <v>91</v>
      </c>
      <c r="F42" s="20" t="s">
        <v>174</v>
      </c>
      <c r="G42" s="20">
        <v>412</v>
      </c>
      <c r="H42" s="20" t="s">
        <v>13</v>
      </c>
      <c r="I42" s="20" t="s">
        <v>26</v>
      </c>
      <c r="J42" s="23">
        <v>107</v>
      </c>
      <c r="K42" s="23">
        <v>117</v>
      </c>
      <c r="L42" s="24">
        <v>6.8</v>
      </c>
      <c r="M42" s="24">
        <v>8</v>
      </c>
      <c r="N42" s="24">
        <v>8.6</v>
      </c>
      <c r="O42" s="24"/>
      <c r="P42" s="27">
        <v>53</v>
      </c>
      <c r="Q42" s="28" t="s">
        <v>274</v>
      </c>
      <c r="R42" s="28"/>
      <c r="S42" s="28">
        <v>36</v>
      </c>
      <c r="T42" s="27"/>
      <c r="U42" s="28">
        <v>35</v>
      </c>
      <c r="V42" s="27"/>
      <c r="W42" s="27">
        <v>41</v>
      </c>
      <c r="X42" s="27">
        <v>53</v>
      </c>
      <c r="Y42" s="27" t="s">
        <v>274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9">
        <f>LARGE(P42:AM42,1)</f>
        <v>53</v>
      </c>
      <c r="AO42" s="29">
        <f>LARGE(P42:AM42,2)</f>
        <v>53</v>
      </c>
      <c r="AP42" s="29">
        <f>LARGE(P42:AM42,3)</f>
        <v>41</v>
      </c>
      <c r="AQ42" s="30">
        <f>SUM(P42:AM42)</f>
        <v>218</v>
      </c>
      <c r="AR42" s="30">
        <f>(AQ42)-(AN42)</f>
        <v>165</v>
      </c>
      <c r="AS42" s="30">
        <f>(AQ42)-(AN42)-(AO42)</f>
        <v>112</v>
      </c>
      <c r="AT42" s="30">
        <f>(AQ42)-(AN42)-(AO42)-(AP42)</f>
        <v>71</v>
      </c>
    </row>
    <row r="43" spans="1:46">
      <c r="A43" s="20">
        <v>42</v>
      </c>
      <c r="B43" s="21" t="s">
        <v>49</v>
      </c>
      <c r="C43" s="22">
        <v>35580</v>
      </c>
      <c r="D43" s="21" t="s">
        <v>15</v>
      </c>
      <c r="E43" s="21" t="s">
        <v>40</v>
      </c>
      <c r="F43" s="20" t="s">
        <v>50</v>
      </c>
      <c r="G43" s="20">
        <v>34</v>
      </c>
      <c r="H43" s="20" t="s">
        <v>13</v>
      </c>
      <c r="I43" s="20" t="s">
        <v>18</v>
      </c>
      <c r="J43" s="23">
        <v>108</v>
      </c>
      <c r="K43" s="23">
        <v>130</v>
      </c>
      <c r="L43" s="24">
        <v>7</v>
      </c>
      <c r="M43" s="24">
        <v>7.8</v>
      </c>
      <c r="N43" s="24">
        <v>8.6</v>
      </c>
      <c r="O43" s="24">
        <v>9.5</v>
      </c>
      <c r="P43" s="33">
        <v>53</v>
      </c>
      <c r="Q43" s="32" t="s">
        <v>274</v>
      </c>
      <c r="R43" s="32"/>
      <c r="S43" s="32">
        <v>42</v>
      </c>
      <c r="T43" s="31"/>
      <c r="U43" s="32">
        <v>25</v>
      </c>
      <c r="V43" s="31">
        <v>53</v>
      </c>
      <c r="W43" s="31" t="s">
        <v>274</v>
      </c>
      <c r="X43" s="31">
        <v>53</v>
      </c>
      <c r="Y43" s="31" t="s">
        <v>274</v>
      </c>
      <c r="Z43" s="31"/>
      <c r="AA43" s="31"/>
      <c r="AB43" s="31"/>
      <c r="AC43" s="31"/>
      <c r="AD43" s="31"/>
      <c r="AE43" s="31"/>
      <c r="AF43" s="31"/>
      <c r="AG43" s="33"/>
      <c r="AH43" s="33"/>
      <c r="AI43" s="33"/>
      <c r="AJ43" s="33"/>
      <c r="AK43" s="33"/>
      <c r="AL43" s="33"/>
      <c r="AM43" s="33"/>
      <c r="AN43" s="29">
        <f>LARGE(P43:AM43,1)</f>
        <v>53</v>
      </c>
      <c r="AO43" s="29">
        <f>LARGE(P43:AM43,2)</f>
        <v>53</v>
      </c>
      <c r="AP43" s="29">
        <f>LARGE(P43:AM43,3)</f>
        <v>53</v>
      </c>
      <c r="AQ43" s="30">
        <f>SUM(P43:AM43)</f>
        <v>226</v>
      </c>
      <c r="AR43" s="30">
        <f>(AQ43)-(AN43)</f>
        <v>173</v>
      </c>
      <c r="AS43" s="30">
        <f>(AQ43)-(AN43)-(AO43)</f>
        <v>120</v>
      </c>
      <c r="AT43" s="30">
        <f>(AQ43)-(AN43)-(AO43)-(AP43)</f>
        <v>67</v>
      </c>
    </row>
    <row r="44" spans="1:46">
      <c r="A44" s="20">
        <v>43</v>
      </c>
      <c r="B44" s="21" t="s">
        <v>27</v>
      </c>
      <c r="C44" s="22">
        <v>35404</v>
      </c>
      <c r="D44" s="21" t="s">
        <v>28</v>
      </c>
      <c r="E44" s="21" t="s">
        <v>29</v>
      </c>
      <c r="F44" s="20" t="s">
        <v>30</v>
      </c>
      <c r="G44" s="20">
        <v>280</v>
      </c>
      <c r="H44" s="20" t="s">
        <v>13</v>
      </c>
      <c r="I44" s="20" t="s">
        <v>18</v>
      </c>
      <c r="J44" s="23">
        <v>112</v>
      </c>
      <c r="K44" s="23">
        <v>117</v>
      </c>
      <c r="L44" s="24">
        <v>7</v>
      </c>
      <c r="M44" s="24">
        <v>7.8</v>
      </c>
      <c r="N44" s="24">
        <v>8.6</v>
      </c>
      <c r="O44" s="24"/>
      <c r="P44" s="33"/>
      <c r="Q44" s="32">
        <v>41</v>
      </c>
      <c r="R44" s="32"/>
      <c r="S44" s="32">
        <v>30</v>
      </c>
      <c r="T44" s="31">
        <v>53</v>
      </c>
      <c r="U44" s="32" t="s">
        <v>274</v>
      </c>
      <c r="V44" s="31">
        <v>53</v>
      </c>
      <c r="W44" s="31" t="s">
        <v>274</v>
      </c>
      <c r="X44" s="31">
        <v>53</v>
      </c>
      <c r="Y44" s="31" t="s">
        <v>274</v>
      </c>
      <c r="Z44" s="31"/>
      <c r="AA44" s="31"/>
      <c r="AB44" s="31"/>
      <c r="AC44" s="31"/>
      <c r="AD44" s="31"/>
      <c r="AE44" s="31"/>
      <c r="AF44" s="31"/>
      <c r="AG44" s="33"/>
      <c r="AH44" s="33"/>
      <c r="AI44" s="33"/>
      <c r="AJ44" s="33"/>
      <c r="AK44" s="33"/>
      <c r="AL44" s="33"/>
      <c r="AM44" s="33"/>
      <c r="AN44" s="29">
        <f>LARGE(P44:AM44,1)</f>
        <v>53</v>
      </c>
      <c r="AO44" s="29">
        <f>LARGE(P44:AM44,2)</f>
        <v>53</v>
      </c>
      <c r="AP44" s="29">
        <f>LARGE(P44:AM44,3)</f>
        <v>53</v>
      </c>
      <c r="AQ44" s="30">
        <f>SUM(P44:AM44)</f>
        <v>230</v>
      </c>
      <c r="AR44" s="30">
        <f>(AQ44)-(AN44)</f>
        <v>177</v>
      </c>
      <c r="AS44" s="30">
        <f>(AQ44)-(AN44)-(AO44)</f>
        <v>124</v>
      </c>
      <c r="AT44" s="30">
        <f>(AQ44)-(AN44)-(AO44)-(AP44)</f>
        <v>71</v>
      </c>
    </row>
    <row r="45" spans="1:46">
      <c r="A45" s="20">
        <v>44</v>
      </c>
      <c r="B45" s="21" t="s">
        <v>97</v>
      </c>
      <c r="C45" s="22">
        <v>29516</v>
      </c>
      <c r="D45" s="21" t="s">
        <v>10</v>
      </c>
      <c r="E45" s="21" t="s">
        <v>91</v>
      </c>
      <c r="F45" s="20" t="s">
        <v>98</v>
      </c>
      <c r="G45" s="20">
        <v>4444</v>
      </c>
      <c r="H45" s="20" t="s">
        <v>13</v>
      </c>
      <c r="I45" s="20" t="s">
        <v>33</v>
      </c>
      <c r="J45" s="23"/>
      <c r="K45" s="23"/>
      <c r="L45" s="24"/>
      <c r="M45" s="24"/>
      <c r="N45" s="24"/>
      <c r="O45" s="24"/>
      <c r="P45" s="27">
        <v>28</v>
      </c>
      <c r="Q45" s="28" t="s">
        <v>274</v>
      </c>
      <c r="R45" s="28">
        <v>19</v>
      </c>
      <c r="S45" s="28" t="s">
        <v>274</v>
      </c>
      <c r="T45" s="27">
        <v>53</v>
      </c>
      <c r="U45" s="28" t="s">
        <v>274</v>
      </c>
      <c r="V45" s="27">
        <v>78</v>
      </c>
      <c r="W45" s="27" t="s">
        <v>273</v>
      </c>
      <c r="X45" s="27">
        <v>78</v>
      </c>
      <c r="Y45" s="27" t="s">
        <v>273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9">
        <f>LARGE(P45:AM45,1)</f>
        <v>78</v>
      </c>
      <c r="AO45" s="29">
        <f>LARGE(P45:AM45,2)</f>
        <v>78</v>
      </c>
      <c r="AP45" s="29">
        <f>LARGE(P45:AM45,3)</f>
        <v>53</v>
      </c>
      <c r="AQ45" s="30">
        <f>SUM(P45:AM45)</f>
        <v>256</v>
      </c>
      <c r="AR45" s="30">
        <f>(AQ45)-(AN45)</f>
        <v>178</v>
      </c>
      <c r="AS45" s="30">
        <f>(AQ45)-(AN45)-(AO45)</f>
        <v>100</v>
      </c>
      <c r="AT45" s="30">
        <f>(AQ45)-(AN45)-(AO45)-(AP45)</f>
        <v>47</v>
      </c>
    </row>
    <row r="46" spans="1:46">
      <c r="A46" s="20">
        <v>45</v>
      </c>
      <c r="B46" s="21" t="s">
        <v>163</v>
      </c>
      <c r="C46" s="22">
        <v>35051</v>
      </c>
      <c r="D46" s="21" t="s">
        <v>15</v>
      </c>
      <c r="E46" s="21" t="s">
        <v>20</v>
      </c>
      <c r="F46" s="20" t="s">
        <v>164</v>
      </c>
      <c r="G46" s="20">
        <v>104</v>
      </c>
      <c r="H46" s="20" t="s">
        <v>13</v>
      </c>
      <c r="I46" s="20" t="s">
        <v>18</v>
      </c>
      <c r="J46" s="23">
        <v>97</v>
      </c>
      <c r="K46" s="23">
        <v>107</v>
      </c>
      <c r="L46" s="24">
        <v>6.3</v>
      </c>
      <c r="M46" s="24">
        <v>7</v>
      </c>
      <c r="N46" s="24">
        <v>7.8</v>
      </c>
      <c r="O46" s="24">
        <v>8.5</v>
      </c>
      <c r="P46" s="27">
        <v>78</v>
      </c>
      <c r="Q46" s="28" t="s">
        <v>273</v>
      </c>
      <c r="R46" s="28">
        <v>78</v>
      </c>
      <c r="S46" s="28" t="s">
        <v>273</v>
      </c>
      <c r="T46" s="27">
        <v>78</v>
      </c>
      <c r="U46" s="28" t="s">
        <v>273</v>
      </c>
      <c r="V46" s="27"/>
      <c r="W46" s="27">
        <v>13</v>
      </c>
      <c r="X46" s="27"/>
      <c r="Y46" s="27">
        <v>13</v>
      </c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9">
        <f>LARGE(P46:AM46,1)</f>
        <v>78</v>
      </c>
      <c r="AO46" s="29">
        <f>LARGE(P46:AM46,2)</f>
        <v>78</v>
      </c>
      <c r="AP46" s="29">
        <f>LARGE(P46:AM46,3)</f>
        <v>78</v>
      </c>
      <c r="AQ46" s="30">
        <f>SUM(P46:AM46)</f>
        <v>260</v>
      </c>
      <c r="AR46" s="30">
        <f>(AQ46)-(AN46)</f>
        <v>182</v>
      </c>
      <c r="AS46" s="30">
        <f>(AQ46)-(AN46)-(AO46)</f>
        <v>104</v>
      </c>
      <c r="AT46" s="30">
        <f>(AQ46)-(AN46)-(AO46)-(AP46)</f>
        <v>26</v>
      </c>
    </row>
    <row r="47" spans="1:46">
      <c r="A47" s="20">
        <v>46</v>
      </c>
      <c r="B47" s="21" t="s">
        <v>31</v>
      </c>
      <c r="C47" s="22">
        <v>34135</v>
      </c>
      <c r="D47" s="21" t="s">
        <v>23</v>
      </c>
      <c r="E47" s="21" t="s">
        <v>24</v>
      </c>
      <c r="F47" s="20" t="s">
        <v>32</v>
      </c>
      <c r="G47" s="20">
        <v>1717</v>
      </c>
      <c r="H47" s="20" t="s">
        <v>13</v>
      </c>
      <c r="I47" s="20" t="s">
        <v>33</v>
      </c>
      <c r="J47" s="23">
        <v>118</v>
      </c>
      <c r="K47" s="23">
        <v>122</v>
      </c>
      <c r="L47" s="24">
        <v>7</v>
      </c>
      <c r="M47" s="24">
        <v>7.8</v>
      </c>
      <c r="N47" s="24">
        <v>8.6</v>
      </c>
      <c r="O47" s="24">
        <v>9.3000000000000007</v>
      </c>
      <c r="P47" s="33"/>
      <c r="Q47" s="32">
        <v>41</v>
      </c>
      <c r="R47" s="32"/>
      <c r="S47" s="32">
        <v>42</v>
      </c>
      <c r="T47" s="31">
        <v>53</v>
      </c>
      <c r="U47" s="32" t="s">
        <v>274</v>
      </c>
      <c r="V47" s="31"/>
      <c r="W47" s="31">
        <v>47</v>
      </c>
      <c r="X47" s="31">
        <v>53</v>
      </c>
      <c r="Y47" s="31" t="s">
        <v>274</v>
      </c>
      <c r="Z47" s="31"/>
      <c r="AA47" s="31"/>
      <c r="AB47" s="31"/>
      <c r="AC47" s="31"/>
      <c r="AD47" s="31"/>
      <c r="AE47" s="31"/>
      <c r="AF47" s="31"/>
      <c r="AG47" s="33"/>
      <c r="AH47" s="33"/>
      <c r="AI47" s="33"/>
      <c r="AJ47" s="33"/>
      <c r="AK47" s="33"/>
      <c r="AL47" s="33"/>
      <c r="AM47" s="33"/>
      <c r="AN47" s="29">
        <f>LARGE(P47:AM47,1)</f>
        <v>53</v>
      </c>
      <c r="AO47" s="29">
        <f>LARGE(P47:AM47,2)</f>
        <v>53</v>
      </c>
      <c r="AP47" s="29">
        <f>LARGE(P47:AM47,3)</f>
        <v>47</v>
      </c>
      <c r="AQ47" s="30">
        <f>SUM(P47:AM47)</f>
        <v>236</v>
      </c>
      <c r="AR47" s="30">
        <f>(AQ47)-(AN47)</f>
        <v>183</v>
      </c>
      <c r="AS47" s="30">
        <f>(AQ47)-(AN47)-(AO47)</f>
        <v>130</v>
      </c>
      <c r="AT47" s="30">
        <f>(AQ47)-(AN47)-(AO47)-(AP47)</f>
        <v>83</v>
      </c>
    </row>
    <row r="48" spans="1:46">
      <c r="A48" s="20">
        <v>47</v>
      </c>
      <c r="B48" s="21" t="s">
        <v>109</v>
      </c>
      <c r="C48" s="22">
        <v>17287</v>
      </c>
      <c r="D48" s="21" t="s">
        <v>15</v>
      </c>
      <c r="E48" s="21" t="s">
        <v>20</v>
      </c>
      <c r="F48" s="20" t="s">
        <v>110</v>
      </c>
      <c r="G48" s="20">
        <v>91</v>
      </c>
      <c r="H48" s="20" t="s">
        <v>13</v>
      </c>
      <c r="I48" s="20" t="s">
        <v>26</v>
      </c>
      <c r="J48" s="20">
        <v>105</v>
      </c>
      <c r="K48" s="23"/>
      <c r="L48" s="24">
        <v>7</v>
      </c>
      <c r="M48" s="24">
        <v>8</v>
      </c>
      <c r="N48" s="24"/>
      <c r="O48" s="24"/>
      <c r="P48" s="27">
        <v>53</v>
      </c>
      <c r="Q48" s="28" t="s">
        <v>274</v>
      </c>
      <c r="R48" s="28">
        <v>54</v>
      </c>
      <c r="S48" s="28" t="s">
        <v>274</v>
      </c>
      <c r="T48" s="27">
        <v>53</v>
      </c>
      <c r="U48" s="28" t="s">
        <v>274</v>
      </c>
      <c r="V48" s="27"/>
      <c r="W48" s="27">
        <v>29</v>
      </c>
      <c r="X48" s="27">
        <v>53</v>
      </c>
      <c r="Y48" s="27" t="s">
        <v>274</v>
      </c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9">
        <f>LARGE(P48:AM48,1)</f>
        <v>54</v>
      </c>
      <c r="AO48" s="29">
        <f>LARGE(P48:AM48,2)</f>
        <v>53</v>
      </c>
      <c r="AP48" s="29">
        <f>LARGE(P48:AM48,3)</f>
        <v>53</v>
      </c>
      <c r="AQ48" s="30">
        <f>SUM(P48:AM48)</f>
        <v>242</v>
      </c>
      <c r="AR48" s="30">
        <f>(AQ48)-(AN48)</f>
        <v>188</v>
      </c>
      <c r="AS48" s="30">
        <f>(AQ48)-(AN48)-(AO48)</f>
        <v>135</v>
      </c>
      <c r="AT48" s="30">
        <f>(AQ48)-(AN48)-(AO48)-(AP48)</f>
        <v>82</v>
      </c>
    </row>
    <row r="49" spans="1:46">
      <c r="A49" s="20">
        <v>48</v>
      </c>
      <c r="B49" s="21" t="s">
        <v>22</v>
      </c>
      <c r="C49" s="22">
        <v>26325</v>
      </c>
      <c r="D49" s="21" t="s">
        <v>23</v>
      </c>
      <c r="E49" s="21" t="s">
        <v>24</v>
      </c>
      <c r="F49" s="20" t="s">
        <v>25</v>
      </c>
      <c r="G49" s="20">
        <v>317</v>
      </c>
      <c r="H49" s="20" t="s">
        <v>13</v>
      </c>
      <c r="I49" s="20" t="s">
        <v>26</v>
      </c>
      <c r="J49" s="23"/>
      <c r="K49" s="23"/>
      <c r="L49" s="24"/>
      <c r="M49" s="24"/>
      <c r="N49" s="24"/>
      <c r="O49" s="24"/>
      <c r="P49" s="33">
        <v>53</v>
      </c>
      <c r="Q49" s="32" t="s">
        <v>274</v>
      </c>
      <c r="R49" s="32"/>
      <c r="S49" s="32">
        <v>48</v>
      </c>
      <c r="T49" s="31"/>
      <c r="U49" s="32">
        <v>22</v>
      </c>
      <c r="V49" s="27">
        <v>78</v>
      </c>
      <c r="W49" s="27" t="s">
        <v>273</v>
      </c>
      <c r="X49" s="27">
        <v>78</v>
      </c>
      <c r="Y49" s="27" t="s">
        <v>273</v>
      </c>
      <c r="Z49" s="31"/>
      <c r="AA49" s="31"/>
      <c r="AB49" s="31"/>
      <c r="AC49" s="31"/>
      <c r="AD49" s="31"/>
      <c r="AE49" s="31"/>
      <c r="AF49" s="31"/>
      <c r="AG49" s="33"/>
      <c r="AH49" s="33"/>
      <c r="AI49" s="33"/>
      <c r="AJ49" s="33"/>
      <c r="AK49" s="33"/>
      <c r="AL49" s="33"/>
      <c r="AM49" s="33"/>
      <c r="AN49" s="29">
        <f>LARGE(P49:AM49,1)</f>
        <v>78</v>
      </c>
      <c r="AO49" s="29">
        <f>LARGE(P49:AM49,2)</f>
        <v>78</v>
      </c>
      <c r="AP49" s="29">
        <f>LARGE(P49:AM49,3)</f>
        <v>53</v>
      </c>
      <c r="AQ49" s="30">
        <f>SUM(P49:AM49)</f>
        <v>279</v>
      </c>
      <c r="AR49" s="30">
        <f>(AQ49)-(AN49)</f>
        <v>201</v>
      </c>
      <c r="AS49" s="30">
        <f>(AQ49)-(AN49)-(AO49)</f>
        <v>123</v>
      </c>
      <c r="AT49" s="30">
        <f>(AQ49)-(AN49)-(AO49)-(AP49)</f>
        <v>70</v>
      </c>
    </row>
    <row r="50" spans="1:46">
      <c r="A50" s="20">
        <v>49</v>
      </c>
      <c r="B50" s="21" t="s">
        <v>125</v>
      </c>
      <c r="C50" s="22">
        <v>34995</v>
      </c>
      <c r="D50" s="21" t="s">
        <v>46</v>
      </c>
      <c r="E50" s="21" t="s">
        <v>47</v>
      </c>
      <c r="F50" s="20" t="s">
        <v>126</v>
      </c>
      <c r="G50" s="20">
        <v>4848</v>
      </c>
      <c r="H50" s="20" t="s">
        <v>13</v>
      </c>
      <c r="I50" s="20" t="s">
        <v>18</v>
      </c>
      <c r="J50" s="23"/>
      <c r="K50" s="23"/>
      <c r="L50" s="24"/>
      <c r="M50" s="24"/>
      <c r="N50" s="24"/>
      <c r="O50" s="24"/>
      <c r="P50" s="27">
        <v>53</v>
      </c>
      <c r="Q50" s="28" t="s">
        <v>274</v>
      </c>
      <c r="R50" s="28"/>
      <c r="S50" s="28">
        <v>42</v>
      </c>
      <c r="T50" s="27"/>
      <c r="U50" s="28">
        <v>35</v>
      </c>
      <c r="V50" s="27">
        <v>78</v>
      </c>
      <c r="W50" s="27" t="s">
        <v>273</v>
      </c>
      <c r="X50" s="27">
        <v>78</v>
      </c>
      <c r="Y50" s="27" t="s">
        <v>273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9">
        <f>LARGE(P50:AM50,1)</f>
        <v>78</v>
      </c>
      <c r="AO50" s="29">
        <f>LARGE(P50:AM50,2)</f>
        <v>78</v>
      </c>
      <c r="AP50" s="29">
        <f>LARGE(P50:AM50,3)</f>
        <v>53</v>
      </c>
      <c r="AQ50" s="30">
        <f>SUM(P50:AM50)</f>
        <v>286</v>
      </c>
      <c r="AR50" s="30">
        <f>(AQ50)-(AN50)</f>
        <v>208</v>
      </c>
      <c r="AS50" s="30">
        <f>(AQ50)-(AN50)-(AO50)</f>
        <v>130</v>
      </c>
      <c r="AT50" s="30">
        <f>(AQ50)-(AN50)-(AO50)-(AP50)</f>
        <v>77</v>
      </c>
    </row>
    <row r="51" spans="1:46">
      <c r="A51" s="20">
        <v>50</v>
      </c>
      <c r="B51" s="21" t="s">
        <v>77</v>
      </c>
      <c r="C51" s="22">
        <v>33465</v>
      </c>
      <c r="D51" s="21" t="s">
        <v>23</v>
      </c>
      <c r="E51" s="21" t="s">
        <v>24</v>
      </c>
      <c r="F51" s="20" t="s">
        <v>78</v>
      </c>
      <c r="G51" s="20">
        <v>149</v>
      </c>
      <c r="H51" s="20" t="s">
        <v>13</v>
      </c>
      <c r="I51" s="20" t="s">
        <v>33</v>
      </c>
      <c r="J51" s="23">
        <v>101</v>
      </c>
      <c r="K51" s="23">
        <v>111</v>
      </c>
      <c r="L51" s="24">
        <v>7.8</v>
      </c>
      <c r="M51" s="24">
        <v>7.6</v>
      </c>
      <c r="N51" s="24">
        <v>6.3</v>
      </c>
      <c r="O51" s="24">
        <v>7</v>
      </c>
      <c r="P51" s="27">
        <v>53</v>
      </c>
      <c r="Q51" s="28" t="s">
        <v>274</v>
      </c>
      <c r="R51" s="28">
        <v>54</v>
      </c>
      <c r="S51" s="28" t="s">
        <v>274</v>
      </c>
      <c r="T51" s="27">
        <v>53</v>
      </c>
      <c r="U51" s="28" t="s">
        <v>274</v>
      </c>
      <c r="V51" s="27">
        <v>53</v>
      </c>
      <c r="W51" s="27" t="s">
        <v>274</v>
      </c>
      <c r="X51" s="27">
        <v>53</v>
      </c>
      <c r="Y51" s="27" t="s">
        <v>274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9">
        <f>LARGE(P51:AM51,1)</f>
        <v>54</v>
      </c>
      <c r="AO51" s="29">
        <f>LARGE(P51:AM51,2)</f>
        <v>53</v>
      </c>
      <c r="AP51" s="29">
        <f>LARGE(P51:AM51,3)</f>
        <v>53</v>
      </c>
      <c r="AQ51" s="30">
        <f>SUM(P51:AM51)</f>
        <v>266</v>
      </c>
      <c r="AR51" s="30">
        <f>(AQ51)-(AN51)</f>
        <v>212</v>
      </c>
      <c r="AS51" s="30">
        <f>(AQ51)-(AN51)-(AO51)</f>
        <v>159</v>
      </c>
      <c r="AT51" s="30">
        <f>(AQ51)-(AN51)-(AO51)-(AP51)</f>
        <v>106</v>
      </c>
    </row>
    <row r="52" spans="1:46">
      <c r="A52" s="20"/>
      <c r="B52" s="21" t="s">
        <v>14</v>
      </c>
      <c r="C52" s="22">
        <v>34520</v>
      </c>
      <c r="D52" s="21" t="s">
        <v>15</v>
      </c>
      <c r="E52" s="21" t="s">
        <v>16</v>
      </c>
      <c r="F52" s="20" t="s">
        <v>17</v>
      </c>
      <c r="G52" s="20">
        <v>156</v>
      </c>
      <c r="H52" s="20" t="s">
        <v>13</v>
      </c>
      <c r="I52" s="20" t="s">
        <v>18</v>
      </c>
      <c r="J52" s="23">
        <v>101</v>
      </c>
      <c r="K52" s="23">
        <v>121</v>
      </c>
      <c r="L52" s="24">
        <v>7</v>
      </c>
      <c r="M52" s="24">
        <v>8.6</v>
      </c>
      <c r="N52" s="24"/>
      <c r="O52" s="24"/>
      <c r="P52" s="31">
        <v>53</v>
      </c>
      <c r="Q52" s="32" t="s">
        <v>274</v>
      </c>
      <c r="R52" s="32">
        <v>54</v>
      </c>
      <c r="S52" s="32" t="s">
        <v>274</v>
      </c>
      <c r="T52" s="31">
        <v>53</v>
      </c>
      <c r="U52" s="32" t="s">
        <v>274</v>
      </c>
      <c r="V52" s="31">
        <v>53</v>
      </c>
      <c r="W52" s="31" t="s">
        <v>274</v>
      </c>
      <c r="X52" s="31">
        <v>53</v>
      </c>
      <c r="Y52" s="31" t="s">
        <v>274</v>
      </c>
      <c r="Z52" s="31"/>
      <c r="AA52" s="31"/>
      <c r="AB52" s="31"/>
      <c r="AC52" s="31"/>
      <c r="AD52" s="31"/>
      <c r="AE52" s="31"/>
      <c r="AF52" s="31"/>
      <c r="AG52" s="33"/>
      <c r="AH52" s="33"/>
      <c r="AI52" s="33"/>
      <c r="AJ52" s="33"/>
      <c r="AK52" s="33"/>
      <c r="AL52" s="33"/>
      <c r="AM52" s="33"/>
      <c r="AN52" s="29">
        <f>LARGE(P52:AM52,1)</f>
        <v>54</v>
      </c>
      <c r="AO52" s="29">
        <f>LARGE(P52:AM52,2)</f>
        <v>53</v>
      </c>
      <c r="AP52" s="29">
        <f>LARGE(P52:AM52,3)</f>
        <v>53</v>
      </c>
      <c r="AQ52" s="30">
        <f>SUM(P52:AM52)</f>
        <v>266</v>
      </c>
      <c r="AR52" s="30">
        <f>(AQ52)-(AN52)</f>
        <v>212</v>
      </c>
      <c r="AS52" s="30">
        <f>(AQ52)-(AN52)-(AO52)</f>
        <v>159</v>
      </c>
      <c r="AT52" s="30">
        <f>(AQ52)-(AN52)-(AO52)-(AP52)</f>
        <v>106</v>
      </c>
    </row>
    <row r="53" spans="1:46">
      <c r="A53" s="20">
        <v>52</v>
      </c>
      <c r="B53" s="21" t="s">
        <v>181</v>
      </c>
      <c r="C53" s="22">
        <v>34974</v>
      </c>
      <c r="D53" s="21" t="s">
        <v>10</v>
      </c>
      <c r="E53" s="21" t="s">
        <v>88</v>
      </c>
      <c r="F53" s="20" t="s">
        <v>182</v>
      </c>
      <c r="G53" s="20">
        <v>111</v>
      </c>
      <c r="H53" s="20" t="s">
        <v>13</v>
      </c>
      <c r="I53" s="20" t="s">
        <v>18</v>
      </c>
      <c r="J53" s="23"/>
      <c r="K53" s="23"/>
      <c r="L53" s="24"/>
      <c r="M53" s="24"/>
      <c r="N53" s="24"/>
      <c r="O53" s="24"/>
      <c r="P53" s="27"/>
      <c r="Q53" s="28">
        <v>29</v>
      </c>
      <c r="R53" s="28">
        <v>54</v>
      </c>
      <c r="S53" s="28" t="s">
        <v>274</v>
      </c>
      <c r="T53" s="27">
        <v>53</v>
      </c>
      <c r="U53" s="28" t="s">
        <v>274</v>
      </c>
      <c r="V53" s="27">
        <v>78</v>
      </c>
      <c r="W53" s="27" t="s">
        <v>273</v>
      </c>
      <c r="X53" s="27">
        <v>78</v>
      </c>
      <c r="Y53" s="27" t="s">
        <v>273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9">
        <f>LARGE(P53:AM53,1)</f>
        <v>78</v>
      </c>
      <c r="AO53" s="29">
        <f>LARGE(P53:AM53,2)</f>
        <v>78</v>
      </c>
      <c r="AP53" s="29">
        <f>LARGE(P53:AM53,3)</f>
        <v>54</v>
      </c>
      <c r="AQ53" s="30">
        <f>SUM(P53:AM53)</f>
        <v>292</v>
      </c>
      <c r="AR53" s="30">
        <f>(AQ53)-(AN53)</f>
        <v>214</v>
      </c>
      <c r="AS53" s="30">
        <f>(AQ53)-(AN53)-(AO53)</f>
        <v>136</v>
      </c>
      <c r="AT53" s="30">
        <f>(AQ53)-(AN53)-(AO53)-(AP53)</f>
        <v>82</v>
      </c>
    </row>
    <row r="54" spans="1:46">
      <c r="A54" s="20">
        <v>53</v>
      </c>
      <c r="B54" s="21" t="s">
        <v>133</v>
      </c>
      <c r="C54" s="22">
        <v>35067</v>
      </c>
      <c r="D54" s="21" t="s">
        <v>15</v>
      </c>
      <c r="E54" s="21" t="s">
        <v>16</v>
      </c>
      <c r="F54" s="20" t="s">
        <v>134</v>
      </c>
      <c r="G54" s="20">
        <v>296</v>
      </c>
      <c r="H54" s="20" t="s">
        <v>13</v>
      </c>
      <c r="I54" s="20" t="s">
        <v>18</v>
      </c>
      <c r="J54" s="23">
        <v>92</v>
      </c>
      <c r="K54" s="23">
        <v>112</v>
      </c>
      <c r="L54" s="24">
        <v>7</v>
      </c>
      <c r="M54" s="24">
        <v>7.8</v>
      </c>
      <c r="N54" s="24">
        <v>8.6</v>
      </c>
      <c r="O54" s="24">
        <v>10</v>
      </c>
      <c r="P54" s="27">
        <v>78</v>
      </c>
      <c r="Q54" s="28" t="s">
        <v>273</v>
      </c>
      <c r="R54" s="28">
        <v>78</v>
      </c>
      <c r="S54" s="28" t="s">
        <v>273</v>
      </c>
      <c r="T54" s="27">
        <v>78</v>
      </c>
      <c r="U54" s="28" t="s">
        <v>273</v>
      </c>
      <c r="V54" s="27"/>
      <c r="W54" s="27">
        <v>19</v>
      </c>
      <c r="X54" s="27">
        <v>53</v>
      </c>
      <c r="Y54" s="27" t="s">
        <v>274</v>
      </c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9">
        <f>LARGE(P54:AM54,1)</f>
        <v>78</v>
      </c>
      <c r="AO54" s="29">
        <f>LARGE(P54:AM54,2)</f>
        <v>78</v>
      </c>
      <c r="AP54" s="29">
        <f>LARGE(P54:AM54,3)</f>
        <v>78</v>
      </c>
      <c r="AQ54" s="30">
        <f>SUM(P54:AM54)</f>
        <v>306</v>
      </c>
      <c r="AR54" s="30">
        <f>(AQ54)-(AN54)</f>
        <v>228</v>
      </c>
      <c r="AS54" s="30">
        <f>(AQ54)-(AN54)-(AO54)</f>
        <v>150</v>
      </c>
      <c r="AT54" s="30">
        <f>(AQ54)-(AN54)-(AO54)-(AP54)</f>
        <v>72</v>
      </c>
    </row>
    <row r="55" spans="1:46">
      <c r="A55" s="20">
        <v>54</v>
      </c>
      <c r="B55" s="21" t="s">
        <v>186</v>
      </c>
      <c r="C55" s="22">
        <v>27582</v>
      </c>
      <c r="D55" s="21" t="s">
        <v>10</v>
      </c>
      <c r="E55" s="21" t="s">
        <v>91</v>
      </c>
      <c r="F55" s="20" t="s">
        <v>187</v>
      </c>
      <c r="G55" s="20">
        <v>1006</v>
      </c>
      <c r="H55" s="20" t="s">
        <v>13</v>
      </c>
      <c r="I55" s="20" t="s">
        <v>26</v>
      </c>
      <c r="J55" s="23">
        <v>132</v>
      </c>
      <c r="K55" s="23">
        <v>114</v>
      </c>
      <c r="L55" s="24">
        <v>8.5</v>
      </c>
      <c r="M55" s="24">
        <v>7.8</v>
      </c>
      <c r="N55" s="24">
        <v>6.6</v>
      </c>
      <c r="O55" s="24">
        <v>6</v>
      </c>
      <c r="P55" s="27">
        <v>78</v>
      </c>
      <c r="Q55" s="28" t="s">
        <v>273</v>
      </c>
      <c r="R55" s="28">
        <v>78</v>
      </c>
      <c r="S55" s="28" t="s">
        <v>273</v>
      </c>
      <c r="T55" s="27">
        <v>78</v>
      </c>
      <c r="U55" s="28" t="s">
        <v>273</v>
      </c>
      <c r="V55" s="27"/>
      <c r="W55" s="27">
        <v>25</v>
      </c>
      <c r="X55" s="27">
        <v>53</v>
      </c>
      <c r="Y55" s="27" t="s">
        <v>274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9">
        <f>LARGE(P55:AM55,1)</f>
        <v>78</v>
      </c>
      <c r="AO55" s="29">
        <f>LARGE(P55:AM55,2)</f>
        <v>78</v>
      </c>
      <c r="AP55" s="29">
        <f>LARGE(P55:AM55,3)</f>
        <v>78</v>
      </c>
      <c r="AQ55" s="30">
        <f>SUM(P55:AM55)</f>
        <v>312</v>
      </c>
      <c r="AR55" s="30">
        <f>(AQ55)-(AN55)</f>
        <v>234</v>
      </c>
      <c r="AS55" s="30">
        <f>(AQ55)-(AN55)-(AO55)</f>
        <v>156</v>
      </c>
      <c r="AT55" s="30">
        <f>(AQ55)-(AN55)-(AO55)-(AP55)</f>
        <v>78</v>
      </c>
    </row>
    <row r="56" spans="1:46">
      <c r="A56" s="20">
        <v>55</v>
      </c>
      <c r="B56" s="21" t="s">
        <v>183</v>
      </c>
      <c r="C56" s="22">
        <v>27026</v>
      </c>
      <c r="D56" s="21" t="s">
        <v>15</v>
      </c>
      <c r="E56" s="21" t="s">
        <v>20</v>
      </c>
      <c r="F56" s="20" t="s">
        <v>184</v>
      </c>
      <c r="G56" s="20">
        <v>204</v>
      </c>
      <c r="H56" s="20" t="s">
        <v>13</v>
      </c>
      <c r="I56" s="20" t="s">
        <v>26</v>
      </c>
      <c r="J56" s="23">
        <v>105</v>
      </c>
      <c r="K56" s="23">
        <v>120</v>
      </c>
      <c r="L56" s="24">
        <v>6.3</v>
      </c>
      <c r="M56" s="24">
        <v>7</v>
      </c>
      <c r="N56" s="24">
        <v>8</v>
      </c>
      <c r="O56" s="24">
        <v>8.6</v>
      </c>
      <c r="P56" s="27">
        <v>78</v>
      </c>
      <c r="Q56" s="28" t="s">
        <v>273</v>
      </c>
      <c r="R56" s="28">
        <v>78</v>
      </c>
      <c r="S56" s="28" t="s">
        <v>273</v>
      </c>
      <c r="T56" s="27">
        <v>78</v>
      </c>
      <c r="U56" s="28" t="s">
        <v>273</v>
      </c>
      <c r="V56" s="27">
        <v>28</v>
      </c>
      <c r="W56" s="27" t="s">
        <v>274</v>
      </c>
      <c r="X56" s="27">
        <v>53</v>
      </c>
      <c r="Y56" s="27" t="s">
        <v>274</v>
      </c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9">
        <f>LARGE(P56:AM56,1)</f>
        <v>78</v>
      </c>
      <c r="AO56" s="29">
        <f>LARGE(P56:AM56,2)</f>
        <v>78</v>
      </c>
      <c r="AP56" s="29">
        <f>LARGE(P56:AM56,3)</f>
        <v>78</v>
      </c>
      <c r="AQ56" s="30">
        <f>SUM(P56:AM56)</f>
        <v>315</v>
      </c>
      <c r="AR56" s="30">
        <f>(AQ56)-(AN56)</f>
        <v>237</v>
      </c>
      <c r="AS56" s="30">
        <f>(AQ56)-(AN56)-(AO56)</f>
        <v>159</v>
      </c>
      <c r="AT56" s="30">
        <f>(AQ56)-(AN56)-(AO56)-(AP56)</f>
        <v>81</v>
      </c>
    </row>
    <row r="57" spans="1:46">
      <c r="A57" s="20"/>
      <c r="B57" s="21" t="s">
        <v>129</v>
      </c>
      <c r="C57" s="22">
        <v>24785</v>
      </c>
      <c r="D57" s="21" t="s">
        <v>10</v>
      </c>
      <c r="E57" s="21" t="s">
        <v>91</v>
      </c>
      <c r="F57" s="20" t="s">
        <v>130</v>
      </c>
      <c r="G57" s="20">
        <v>218</v>
      </c>
      <c r="H57" s="20" t="s">
        <v>13</v>
      </c>
      <c r="I57" s="20" t="s">
        <v>26</v>
      </c>
      <c r="J57" s="23">
        <v>86</v>
      </c>
      <c r="K57" s="23">
        <v>111</v>
      </c>
      <c r="L57" s="24">
        <v>5.6</v>
      </c>
      <c r="M57" s="24">
        <v>6.3</v>
      </c>
      <c r="N57" s="24">
        <v>7</v>
      </c>
      <c r="O57" s="24">
        <v>8</v>
      </c>
      <c r="P57" s="27">
        <v>78</v>
      </c>
      <c r="Q57" s="28" t="s">
        <v>273</v>
      </c>
      <c r="R57" s="28">
        <v>78</v>
      </c>
      <c r="S57" s="28" t="s">
        <v>273</v>
      </c>
      <c r="T57" s="27">
        <v>78</v>
      </c>
      <c r="U57" s="28" t="s">
        <v>273</v>
      </c>
      <c r="V57" s="27">
        <v>53</v>
      </c>
      <c r="W57" s="27" t="s">
        <v>274</v>
      </c>
      <c r="X57" s="27">
        <v>28</v>
      </c>
      <c r="Y57" s="27" t="s">
        <v>274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9">
        <f>LARGE(P57:AM57,1)</f>
        <v>78</v>
      </c>
      <c r="AO57" s="29">
        <f>LARGE(P57:AM57,2)</f>
        <v>78</v>
      </c>
      <c r="AP57" s="29">
        <f>LARGE(P57:AM57,3)</f>
        <v>78</v>
      </c>
      <c r="AQ57" s="30">
        <f>SUM(P57:AM57)</f>
        <v>315</v>
      </c>
      <c r="AR57" s="30">
        <f>(AQ57)-(AN57)</f>
        <v>237</v>
      </c>
      <c r="AS57" s="30">
        <f>(AQ57)-(AN57)-(AO57)</f>
        <v>159</v>
      </c>
      <c r="AT57" s="30">
        <f>(AQ57)-(AN57)-(AO57)-(AP57)</f>
        <v>81</v>
      </c>
    </row>
    <row r="58" spans="1:46">
      <c r="A58" s="20">
        <v>57</v>
      </c>
      <c r="B58" s="21" t="s">
        <v>61</v>
      </c>
      <c r="C58" s="22">
        <v>35410</v>
      </c>
      <c r="D58" s="21" t="s">
        <v>15</v>
      </c>
      <c r="E58" s="21" t="s">
        <v>40</v>
      </c>
      <c r="F58" s="20" t="s">
        <v>62</v>
      </c>
      <c r="G58" s="20">
        <v>70</v>
      </c>
      <c r="H58" s="20" t="s">
        <v>13</v>
      </c>
      <c r="I58" s="20" t="s">
        <v>18</v>
      </c>
      <c r="J58" s="23">
        <v>108</v>
      </c>
      <c r="K58" s="23">
        <v>130</v>
      </c>
      <c r="L58" s="24">
        <v>7.8</v>
      </c>
      <c r="M58" s="24">
        <v>8.6</v>
      </c>
      <c r="N58" s="24"/>
      <c r="O58" s="24"/>
      <c r="P58" s="27">
        <v>78</v>
      </c>
      <c r="Q58" s="28" t="s">
        <v>273</v>
      </c>
      <c r="R58" s="28">
        <v>78</v>
      </c>
      <c r="S58" s="28" t="s">
        <v>273</v>
      </c>
      <c r="T58" s="27">
        <v>78</v>
      </c>
      <c r="U58" s="28" t="s">
        <v>273</v>
      </c>
      <c r="V58" s="27">
        <v>53</v>
      </c>
      <c r="W58" s="27" t="s">
        <v>276</v>
      </c>
      <c r="X58" s="27"/>
      <c r="Y58" s="27">
        <v>29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9">
        <f>LARGE(P58:AM58,1)</f>
        <v>78</v>
      </c>
      <c r="AO58" s="29">
        <f>LARGE(P58:AM58,2)</f>
        <v>78</v>
      </c>
      <c r="AP58" s="29">
        <f>LARGE(P58:AM58,3)</f>
        <v>78</v>
      </c>
      <c r="AQ58" s="30">
        <f>SUM(P58:AM58)</f>
        <v>316</v>
      </c>
      <c r="AR58" s="30">
        <f>(AQ58)-(AN58)</f>
        <v>238</v>
      </c>
      <c r="AS58" s="30">
        <f>(AQ58)-(AN58)-(AO58)</f>
        <v>160</v>
      </c>
      <c r="AT58" s="30">
        <f>(AQ58)-(AN58)-(AO58)-(AP58)</f>
        <v>82</v>
      </c>
    </row>
    <row r="59" spans="1:46">
      <c r="A59" s="20"/>
      <c r="B59" s="21" t="s">
        <v>117</v>
      </c>
      <c r="C59" s="22">
        <v>25864</v>
      </c>
      <c r="D59" s="21" t="s">
        <v>15</v>
      </c>
      <c r="E59" s="21" t="s">
        <v>40</v>
      </c>
      <c r="F59" s="20" t="s">
        <v>118</v>
      </c>
      <c r="G59" s="20">
        <v>311</v>
      </c>
      <c r="H59" s="20" t="s">
        <v>13</v>
      </c>
      <c r="I59" s="20" t="s">
        <v>33</v>
      </c>
      <c r="J59" s="23">
        <v>114</v>
      </c>
      <c r="K59" s="23">
        <v>132</v>
      </c>
      <c r="L59" s="24">
        <v>7.2</v>
      </c>
      <c r="M59" s="24">
        <v>7.8</v>
      </c>
      <c r="N59" s="24">
        <v>8.6</v>
      </c>
      <c r="O59" s="24"/>
      <c r="P59" s="27">
        <v>78</v>
      </c>
      <c r="Q59" s="28" t="s">
        <v>273</v>
      </c>
      <c r="R59" s="28">
        <v>78</v>
      </c>
      <c r="S59" s="28" t="s">
        <v>273</v>
      </c>
      <c r="T59" s="27">
        <v>78</v>
      </c>
      <c r="U59" s="28" t="s">
        <v>273</v>
      </c>
      <c r="V59" s="27"/>
      <c r="W59" s="27">
        <v>29</v>
      </c>
      <c r="X59" s="27">
        <v>53</v>
      </c>
      <c r="Y59" s="27" t="s">
        <v>274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9">
        <f>LARGE(P59:AM59,1)</f>
        <v>78</v>
      </c>
      <c r="AO59" s="29">
        <f>LARGE(P59:AM59,2)</f>
        <v>78</v>
      </c>
      <c r="AP59" s="29">
        <f>LARGE(P59:AM59,3)</f>
        <v>78</v>
      </c>
      <c r="AQ59" s="30">
        <f>SUM(P59:AM59)</f>
        <v>316</v>
      </c>
      <c r="AR59" s="30">
        <f>(AQ59)-(AN59)</f>
        <v>238</v>
      </c>
      <c r="AS59" s="30">
        <f>(AQ59)-(AN59)-(AO59)</f>
        <v>160</v>
      </c>
      <c r="AT59" s="30">
        <f>(AQ59)-(AN59)-(AO59)-(AP59)</f>
        <v>82</v>
      </c>
    </row>
    <row r="60" spans="1:46">
      <c r="A60" s="20"/>
      <c r="B60" s="21" t="s">
        <v>82</v>
      </c>
      <c r="C60" s="22">
        <v>25492</v>
      </c>
      <c r="D60" s="21" t="s">
        <v>10</v>
      </c>
      <c r="E60" s="21" t="s">
        <v>83</v>
      </c>
      <c r="F60" s="20" t="s">
        <v>84</v>
      </c>
      <c r="G60" s="20">
        <v>153</v>
      </c>
      <c r="H60" s="20" t="s">
        <v>13</v>
      </c>
      <c r="I60" s="20" t="s">
        <v>26</v>
      </c>
      <c r="J60" s="23"/>
      <c r="K60" s="23"/>
      <c r="L60" s="24"/>
      <c r="M60" s="24"/>
      <c r="N60" s="24"/>
      <c r="O60" s="24"/>
      <c r="P60" s="27">
        <v>53</v>
      </c>
      <c r="Q60" s="28" t="s">
        <v>274</v>
      </c>
      <c r="R60" s="28">
        <v>54</v>
      </c>
      <c r="S60" s="28" t="s">
        <v>274</v>
      </c>
      <c r="T60" s="27">
        <v>53</v>
      </c>
      <c r="U60" s="28" t="s">
        <v>274</v>
      </c>
      <c r="V60" s="27">
        <v>78</v>
      </c>
      <c r="W60" s="27" t="s">
        <v>273</v>
      </c>
      <c r="X60" s="27">
        <v>78</v>
      </c>
      <c r="Y60" s="27" t="s">
        <v>273</v>
      </c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9">
        <f>LARGE(P60:AM60,1)</f>
        <v>78</v>
      </c>
      <c r="AO60" s="29">
        <f>LARGE(P60:AM60,2)</f>
        <v>78</v>
      </c>
      <c r="AP60" s="29">
        <f>LARGE(P60:AM60,3)</f>
        <v>54</v>
      </c>
      <c r="AQ60" s="30">
        <f>SUM(P60:AM60)</f>
        <v>316</v>
      </c>
      <c r="AR60" s="30">
        <f>(AQ60)-(AN60)</f>
        <v>238</v>
      </c>
      <c r="AS60" s="30">
        <f>(AQ60)-(AN60)-(AO60)</f>
        <v>160</v>
      </c>
      <c r="AT60" s="30">
        <f>(AQ60)-(AN60)-(AO60)-(AP60)</f>
        <v>106</v>
      </c>
    </row>
    <row r="61" spans="1:46">
      <c r="A61" s="20"/>
      <c r="B61" s="21" t="s">
        <v>73</v>
      </c>
      <c r="C61" s="22">
        <v>24682</v>
      </c>
      <c r="D61" s="21" t="s">
        <v>15</v>
      </c>
      <c r="E61" s="21" t="s">
        <v>20</v>
      </c>
      <c r="F61" s="20" t="s">
        <v>74</v>
      </c>
      <c r="G61" s="20">
        <v>199</v>
      </c>
      <c r="H61" s="20" t="s">
        <v>13</v>
      </c>
      <c r="I61" s="20" t="s">
        <v>26</v>
      </c>
      <c r="J61" s="23"/>
      <c r="K61" s="23"/>
      <c r="L61" s="24"/>
      <c r="M61" s="24"/>
      <c r="N61" s="24"/>
      <c r="O61" s="24"/>
      <c r="P61" s="27">
        <v>53</v>
      </c>
      <c r="Q61" s="28" t="s">
        <v>274</v>
      </c>
      <c r="R61" s="28">
        <v>54</v>
      </c>
      <c r="S61" s="28" t="s">
        <v>274</v>
      </c>
      <c r="T61" s="27">
        <v>53</v>
      </c>
      <c r="U61" s="28" t="s">
        <v>274</v>
      </c>
      <c r="V61" s="27">
        <v>78</v>
      </c>
      <c r="W61" s="27" t="s">
        <v>273</v>
      </c>
      <c r="X61" s="27">
        <v>78</v>
      </c>
      <c r="Y61" s="27" t="s">
        <v>273</v>
      </c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9">
        <f>LARGE(P61:AM61,1)</f>
        <v>78</v>
      </c>
      <c r="AO61" s="29">
        <f>LARGE(P61:AM61,2)</f>
        <v>78</v>
      </c>
      <c r="AP61" s="29">
        <f>LARGE(P61:AM61,3)</f>
        <v>54</v>
      </c>
      <c r="AQ61" s="30">
        <f>SUM(P61:AM61)</f>
        <v>316</v>
      </c>
      <c r="AR61" s="30">
        <f>(AQ61)-(AN61)</f>
        <v>238</v>
      </c>
      <c r="AS61" s="30">
        <f>(AQ61)-(AN61)-(AO61)</f>
        <v>160</v>
      </c>
      <c r="AT61" s="30">
        <f>(AQ61)-(AN61)-(AO61)-(AP61)</f>
        <v>106</v>
      </c>
    </row>
    <row r="62" spans="1:46">
      <c r="A62" s="20"/>
      <c r="B62" s="21" t="s">
        <v>171</v>
      </c>
      <c r="C62" s="22">
        <v>27338</v>
      </c>
      <c r="D62" s="21" t="s">
        <v>10</v>
      </c>
      <c r="E62" s="21" t="s">
        <v>91</v>
      </c>
      <c r="F62" s="20" t="s">
        <v>172</v>
      </c>
      <c r="G62" s="20">
        <v>625</v>
      </c>
      <c r="H62" s="20" t="s">
        <v>13</v>
      </c>
      <c r="I62" s="20" t="s">
        <v>26</v>
      </c>
      <c r="J62" s="23"/>
      <c r="K62" s="23"/>
      <c r="L62" s="24"/>
      <c r="M62" s="24"/>
      <c r="N62" s="24"/>
      <c r="O62" s="24"/>
      <c r="P62" s="27">
        <v>53</v>
      </c>
      <c r="Q62" s="28" t="s">
        <v>274</v>
      </c>
      <c r="R62" s="28">
        <v>54</v>
      </c>
      <c r="S62" s="28" t="s">
        <v>274</v>
      </c>
      <c r="T62" s="27">
        <v>53</v>
      </c>
      <c r="U62" s="28" t="s">
        <v>274</v>
      </c>
      <c r="V62" s="27">
        <v>78</v>
      </c>
      <c r="W62" s="27" t="s">
        <v>273</v>
      </c>
      <c r="X62" s="27">
        <v>78</v>
      </c>
      <c r="Y62" s="27" t="s">
        <v>273</v>
      </c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9">
        <f>LARGE(P62:AM62,1)</f>
        <v>78</v>
      </c>
      <c r="AO62" s="29">
        <f>LARGE(P62:AM62,2)</f>
        <v>78</v>
      </c>
      <c r="AP62" s="29">
        <f>LARGE(P62:AM62,3)</f>
        <v>54</v>
      </c>
      <c r="AQ62" s="30">
        <f>SUM(P62:AM62)</f>
        <v>316</v>
      </c>
      <c r="AR62" s="30">
        <f>(AQ62)-(AN62)</f>
        <v>238</v>
      </c>
      <c r="AS62" s="30">
        <f>(AQ62)-(AN62)-(AO62)</f>
        <v>160</v>
      </c>
      <c r="AT62" s="30">
        <f>(AQ62)-(AN62)-(AO62)-(AP62)</f>
        <v>106</v>
      </c>
    </row>
    <row r="63" spans="1:46">
      <c r="A63" s="20">
        <v>62</v>
      </c>
      <c r="B63" s="21" t="s">
        <v>113</v>
      </c>
      <c r="C63" s="22">
        <v>27774</v>
      </c>
      <c r="D63" s="21" t="s">
        <v>10</v>
      </c>
      <c r="E63" s="21" t="s">
        <v>91</v>
      </c>
      <c r="F63" s="20" t="s">
        <v>114</v>
      </c>
      <c r="G63" s="20">
        <v>850</v>
      </c>
      <c r="H63" s="20" t="s">
        <v>13</v>
      </c>
      <c r="I63" s="20" t="s">
        <v>26</v>
      </c>
      <c r="J63" s="23">
        <v>112</v>
      </c>
      <c r="K63" s="23">
        <v>132</v>
      </c>
      <c r="L63" s="24">
        <v>7</v>
      </c>
      <c r="M63" s="24">
        <v>7.8</v>
      </c>
      <c r="N63" s="24">
        <v>8.6</v>
      </c>
      <c r="O63" s="24">
        <v>9.5</v>
      </c>
      <c r="P63" s="27">
        <v>78</v>
      </c>
      <c r="Q63" s="28" t="s">
        <v>273</v>
      </c>
      <c r="R63" s="28">
        <v>78</v>
      </c>
      <c r="S63" s="28" t="s">
        <v>273</v>
      </c>
      <c r="T63" s="27">
        <v>78</v>
      </c>
      <c r="U63" s="28" t="s">
        <v>273</v>
      </c>
      <c r="V63" s="27"/>
      <c r="W63" s="27">
        <v>41</v>
      </c>
      <c r="X63" s="27">
        <v>53</v>
      </c>
      <c r="Y63" s="27" t="s">
        <v>274</v>
      </c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9">
        <f>LARGE(P63:AM63,1)</f>
        <v>78</v>
      </c>
      <c r="AO63" s="29">
        <f>LARGE(P63:AM63,2)</f>
        <v>78</v>
      </c>
      <c r="AP63" s="29">
        <f>LARGE(P63:AM63,3)</f>
        <v>78</v>
      </c>
      <c r="AQ63" s="30">
        <f>SUM(P63:AM63)</f>
        <v>328</v>
      </c>
      <c r="AR63" s="30">
        <f>(AQ63)-(AN63)</f>
        <v>250</v>
      </c>
      <c r="AS63" s="30">
        <f>(AQ63)-(AN63)-(AO63)</f>
        <v>172</v>
      </c>
      <c r="AT63" s="30">
        <f>(AQ63)-(AN63)-(AO63)-(AP63)</f>
        <v>94</v>
      </c>
    </row>
    <row r="64" spans="1:46">
      <c r="A64" s="20">
        <v>63</v>
      </c>
      <c r="B64" s="21" t="s">
        <v>79</v>
      </c>
      <c r="C64" s="22">
        <v>32876</v>
      </c>
      <c r="D64" s="21" t="s">
        <v>15</v>
      </c>
      <c r="E64" s="21" t="s">
        <v>80</v>
      </c>
      <c r="F64" s="20" t="s">
        <v>81</v>
      </c>
      <c r="G64" s="20">
        <v>2</v>
      </c>
      <c r="H64" s="20" t="s">
        <v>13</v>
      </c>
      <c r="I64" s="20"/>
      <c r="J64" s="23"/>
      <c r="K64" s="23"/>
      <c r="L64" s="24"/>
      <c r="M64" s="24"/>
      <c r="N64" s="24"/>
      <c r="O64" s="24"/>
      <c r="P64" s="27">
        <v>78</v>
      </c>
      <c r="Q64" s="28" t="s">
        <v>273</v>
      </c>
      <c r="R64" s="28">
        <v>78</v>
      </c>
      <c r="S64" s="28" t="s">
        <v>273</v>
      </c>
      <c r="T64" s="27">
        <v>78</v>
      </c>
      <c r="U64" s="28" t="s">
        <v>273</v>
      </c>
      <c r="V64" s="27">
        <v>78</v>
      </c>
      <c r="W64" s="27" t="s">
        <v>273</v>
      </c>
      <c r="X64" s="27">
        <v>78</v>
      </c>
      <c r="Y64" s="27" t="s">
        <v>273</v>
      </c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9">
        <f>LARGE(P64:AM64,1)</f>
        <v>78</v>
      </c>
      <c r="AO64" s="29">
        <f>LARGE(P64:AM64,2)</f>
        <v>78</v>
      </c>
      <c r="AP64" s="29">
        <f>LARGE(P64:AM64,3)</f>
        <v>78</v>
      </c>
      <c r="AQ64" s="30">
        <f>SUM(P64:AM64)</f>
        <v>390</v>
      </c>
      <c r="AR64" s="30">
        <f>(AQ64)-(AN64)</f>
        <v>312</v>
      </c>
      <c r="AS64" s="30">
        <f>(AQ64)-(AN64)-(AO64)</f>
        <v>234</v>
      </c>
      <c r="AT64" s="30">
        <f>(AQ64)-(AN64)-(AO64)-(AP64)</f>
        <v>156</v>
      </c>
    </row>
    <row r="65" spans="1:46">
      <c r="A65" s="20"/>
      <c r="B65" s="21" t="s">
        <v>111</v>
      </c>
      <c r="C65" s="22">
        <v>30884</v>
      </c>
      <c r="D65" s="21" t="s">
        <v>10</v>
      </c>
      <c r="E65" s="21" t="s">
        <v>88</v>
      </c>
      <c r="F65" s="20" t="s">
        <v>112</v>
      </c>
      <c r="G65" s="20">
        <v>9</v>
      </c>
      <c r="H65" s="20" t="s">
        <v>13</v>
      </c>
      <c r="I65" s="20"/>
      <c r="J65" s="23"/>
      <c r="K65" s="23"/>
      <c r="L65" s="24"/>
      <c r="M65" s="24"/>
      <c r="N65" s="24"/>
      <c r="O65" s="24"/>
      <c r="P65" s="27">
        <v>78</v>
      </c>
      <c r="Q65" s="28" t="s">
        <v>273</v>
      </c>
      <c r="R65" s="28">
        <v>78</v>
      </c>
      <c r="S65" s="28" t="s">
        <v>273</v>
      </c>
      <c r="T65" s="27">
        <v>78</v>
      </c>
      <c r="U65" s="28" t="s">
        <v>273</v>
      </c>
      <c r="V65" s="27">
        <v>78</v>
      </c>
      <c r="W65" s="27" t="s">
        <v>273</v>
      </c>
      <c r="X65" s="27">
        <v>78</v>
      </c>
      <c r="Y65" s="27" t="s">
        <v>273</v>
      </c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9">
        <f>LARGE(P65:AM65,1)</f>
        <v>78</v>
      </c>
      <c r="AO65" s="29">
        <f>LARGE(P65:AM65,2)</f>
        <v>78</v>
      </c>
      <c r="AP65" s="29">
        <f>LARGE(P65:AM65,3)</f>
        <v>78</v>
      </c>
      <c r="AQ65" s="30">
        <f>SUM(P65:AM65)</f>
        <v>390</v>
      </c>
      <c r="AR65" s="30">
        <f>(AQ65)-(AN65)</f>
        <v>312</v>
      </c>
      <c r="AS65" s="30">
        <f>(AQ65)-(AN65)-(AO65)</f>
        <v>234</v>
      </c>
      <c r="AT65" s="30">
        <f>(AQ65)-(AN65)-(AO65)-(AP65)</f>
        <v>156</v>
      </c>
    </row>
    <row r="66" spans="1:46">
      <c r="A66" s="20"/>
      <c r="B66" s="21" t="s">
        <v>54</v>
      </c>
      <c r="C66" s="22">
        <v>28677</v>
      </c>
      <c r="D66" s="21" t="s">
        <v>15</v>
      </c>
      <c r="E66" s="21" t="s">
        <v>55</v>
      </c>
      <c r="F66" s="20" t="s">
        <v>56</v>
      </c>
      <c r="G66" s="20">
        <v>11</v>
      </c>
      <c r="H66" s="20" t="s">
        <v>13</v>
      </c>
      <c r="I66" s="20"/>
      <c r="J66" s="23"/>
      <c r="K66" s="23"/>
      <c r="L66" s="24"/>
      <c r="M66" s="24"/>
      <c r="N66" s="24"/>
      <c r="O66" s="24"/>
      <c r="P66" s="27">
        <v>78</v>
      </c>
      <c r="Q66" s="28" t="s">
        <v>273</v>
      </c>
      <c r="R66" s="28">
        <v>78</v>
      </c>
      <c r="S66" s="28" t="s">
        <v>273</v>
      </c>
      <c r="T66" s="27">
        <v>78</v>
      </c>
      <c r="U66" s="28" t="s">
        <v>273</v>
      </c>
      <c r="V66" s="27">
        <v>78</v>
      </c>
      <c r="W66" s="27" t="s">
        <v>273</v>
      </c>
      <c r="X66" s="27">
        <v>78</v>
      </c>
      <c r="Y66" s="27" t="s">
        <v>273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9">
        <f>LARGE(P66:AM66,1)</f>
        <v>78</v>
      </c>
      <c r="AO66" s="29">
        <f>LARGE(P66:AM66,2)</f>
        <v>78</v>
      </c>
      <c r="AP66" s="29">
        <f>LARGE(P66:AM66,3)</f>
        <v>78</v>
      </c>
      <c r="AQ66" s="30">
        <f>SUM(P66:AM66)</f>
        <v>390</v>
      </c>
      <c r="AR66" s="30">
        <f>(AQ66)-(AN66)</f>
        <v>312</v>
      </c>
      <c r="AS66" s="30">
        <f>(AQ66)-(AN66)-(AO66)</f>
        <v>234</v>
      </c>
      <c r="AT66" s="30">
        <f>(AQ66)-(AN66)-(AO66)-(AP66)</f>
        <v>156</v>
      </c>
    </row>
    <row r="67" spans="1:46">
      <c r="A67" s="20"/>
      <c r="B67" s="21" t="s">
        <v>95</v>
      </c>
      <c r="C67" s="22">
        <v>23046</v>
      </c>
      <c r="D67" s="21" t="s">
        <v>15</v>
      </c>
      <c r="E67" s="21" t="s">
        <v>20</v>
      </c>
      <c r="F67" s="20" t="s">
        <v>96</v>
      </c>
      <c r="G67" s="20">
        <v>53</v>
      </c>
      <c r="H67" s="20" t="s">
        <v>13</v>
      </c>
      <c r="I67" s="20"/>
      <c r="J67" s="23"/>
      <c r="K67" s="23"/>
      <c r="L67" s="24"/>
      <c r="M67" s="24"/>
      <c r="N67" s="24"/>
      <c r="O67" s="24"/>
      <c r="P67" s="27">
        <v>78</v>
      </c>
      <c r="Q67" s="28" t="s">
        <v>273</v>
      </c>
      <c r="R67" s="28">
        <v>78</v>
      </c>
      <c r="S67" s="28" t="s">
        <v>273</v>
      </c>
      <c r="T67" s="27">
        <v>78</v>
      </c>
      <c r="U67" s="28" t="s">
        <v>273</v>
      </c>
      <c r="V67" s="27">
        <v>78</v>
      </c>
      <c r="W67" s="27" t="s">
        <v>273</v>
      </c>
      <c r="X67" s="27">
        <v>78</v>
      </c>
      <c r="Y67" s="27" t="s">
        <v>273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9">
        <f>LARGE(P67:AM67,1)</f>
        <v>78</v>
      </c>
      <c r="AO67" s="29">
        <f>LARGE(P67:AM67,2)</f>
        <v>78</v>
      </c>
      <c r="AP67" s="29">
        <f>LARGE(P67:AM67,3)</f>
        <v>78</v>
      </c>
      <c r="AQ67" s="30">
        <f>SUM(P67:AM67)</f>
        <v>390</v>
      </c>
      <c r="AR67" s="30">
        <f>(AQ67)-(AN67)</f>
        <v>312</v>
      </c>
      <c r="AS67" s="30">
        <f>(AQ67)-(AN67)-(AO67)</f>
        <v>234</v>
      </c>
      <c r="AT67" s="30">
        <f>(AQ67)-(AN67)-(AO67)-(AP67)</f>
        <v>156</v>
      </c>
    </row>
    <row r="68" spans="1:46">
      <c r="A68" s="20"/>
      <c r="B68" s="21" t="s">
        <v>39</v>
      </c>
      <c r="C68" s="22">
        <v>22407</v>
      </c>
      <c r="D68" s="21" t="s">
        <v>15</v>
      </c>
      <c r="E68" s="21" t="s">
        <v>40</v>
      </c>
      <c r="F68" s="20" t="s">
        <v>41</v>
      </c>
      <c r="G68" s="20">
        <v>83</v>
      </c>
      <c r="H68" s="20" t="s">
        <v>13</v>
      </c>
      <c r="I68" s="20"/>
      <c r="J68" s="23"/>
      <c r="K68" s="23"/>
      <c r="L68" s="24"/>
      <c r="M68" s="24"/>
      <c r="N68" s="24"/>
      <c r="O68" s="24"/>
      <c r="P68" s="27">
        <v>78</v>
      </c>
      <c r="Q68" s="28" t="s">
        <v>273</v>
      </c>
      <c r="R68" s="28">
        <v>78</v>
      </c>
      <c r="S68" s="28" t="s">
        <v>273</v>
      </c>
      <c r="T68" s="27">
        <v>78</v>
      </c>
      <c r="U68" s="28" t="s">
        <v>273</v>
      </c>
      <c r="V68" s="27">
        <v>78</v>
      </c>
      <c r="W68" s="27" t="s">
        <v>273</v>
      </c>
      <c r="X68" s="27">
        <v>78</v>
      </c>
      <c r="Y68" s="27" t="s">
        <v>273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9">
        <f>LARGE(P68:AM68,1)</f>
        <v>78</v>
      </c>
      <c r="AO68" s="29">
        <f>LARGE(P68:AM68,2)</f>
        <v>78</v>
      </c>
      <c r="AP68" s="29">
        <f>LARGE(P68:AM68,3)</f>
        <v>78</v>
      </c>
      <c r="AQ68" s="30">
        <f>SUM(P68:AM68)</f>
        <v>390</v>
      </c>
      <c r="AR68" s="30">
        <f>(AQ68)-(AN68)</f>
        <v>312</v>
      </c>
      <c r="AS68" s="30">
        <f>(AQ68)-(AN68)-(AO68)</f>
        <v>234</v>
      </c>
      <c r="AT68" s="30">
        <f>(AQ68)-(AN68)-(AO68)-(AP68)</f>
        <v>156</v>
      </c>
    </row>
    <row r="69" spans="1:46">
      <c r="A69" s="20"/>
      <c r="B69" s="21" t="s">
        <v>277</v>
      </c>
      <c r="C69" s="22">
        <v>29769</v>
      </c>
      <c r="D69" s="21" t="s">
        <v>15</v>
      </c>
      <c r="E69" s="21" t="s">
        <v>278</v>
      </c>
      <c r="F69" s="20" t="s">
        <v>279</v>
      </c>
      <c r="G69" s="20">
        <v>113</v>
      </c>
      <c r="H69" s="20" t="s">
        <v>13</v>
      </c>
      <c r="I69" s="20"/>
      <c r="J69" s="23"/>
      <c r="K69" s="23"/>
      <c r="L69" s="24"/>
      <c r="M69" s="24"/>
      <c r="N69" s="24"/>
      <c r="O69" s="24"/>
      <c r="P69" s="27">
        <v>78</v>
      </c>
      <c r="Q69" s="28" t="s">
        <v>273</v>
      </c>
      <c r="R69" s="28">
        <v>78</v>
      </c>
      <c r="S69" s="28" t="s">
        <v>273</v>
      </c>
      <c r="T69" s="27">
        <v>78</v>
      </c>
      <c r="U69" s="28" t="s">
        <v>273</v>
      </c>
      <c r="V69" s="27">
        <v>78</v>
      </c>
      <c r="W69" s="27" t="s">
        <v>273</v>
      </c>
      <c r="X69" s="27">
        <v>78</v>
      </c>
      <c r="Y69" s="27" t="s">
        <v>273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9">
        <f>LARGE(P69:AM69,1)</f>
        <v>78</v>
      </c>
      <c r="AO69" s="29">
        <f>LARGE(P69:AM69,2)</f>
        <v>78</v>
      </c>
      <c r="AP69" s="29">
        <f>LARGE(P69:AM69,3)</f>
        <v>78</v>
      </c>
      <c r="AQ69" s="30">
        <f>SUM(P69:AM69)</f>
        <v>390</v>
      </c>
      <c r="AR69" s="30">
        <f>(AQ69)-(AN69)</f>
        <v>312</v>
      </c>
      <c r="AS69" s="30">
        <f>(AQ69)-(AN69)-(AO69)</f>
        <v>234</v>
      </c>
      <c r="AT69" s="30">
        <f>(AQ69)-(AN69)-(AO69)-(AP69)</f>
        <v>156</v>
      </c>
    </row>
    <row r="70" spans="1:46">
      <c r="A70" s="20"/>
      <c r="B70" s="21" t="s">
        <v>99</v>
      </c>
      <c r="C70" s="22">
        <v>32149</v>
      </c>
      <c r="D70" s="21" t="s">
        <v>100</v>
      </c>
      <c r="E70" s="21" t="s">
        <v>101</v>
      </c>
      <c r="F70" s="20" t="s">
        <v>102</v>
      </c>
      <c r="G70" s="20">
        <v>147</v>
      </c>
      <c r="H70" s="20" t="s">
        <v>13</v>
      </c>
      <c r="I70" s="20"/>
      <c r="J70" s="23"/>
      <c r="K70" s="23"/>
      <c r="L70" s="24"/>
      <c r="M70" s="24"/>
      <c r="N70" s="24"/>
      <c r="O70" s="24"/>
      <c r="P70" s="27">
        <v>78</v>
      </c>
      <c r="Q70" s="28" t="s">
        <v>273</v>
      </c>
      <c r="R70" s="28">
        <v>78</v>
      </c>
      <c r="S70" s="28" t="s">
        <v>273</v>
      </c>
      <c r="T70" s="27">
        <v>78</v>
      </c>
      <c r="U70" s="28" t="s">
        <v>273</v>
      </c>
      <c r="V70" s="27">
        <v>78</v>
      </c>
      <c r="W70" s="27" t="s">
        <v>273</v>
      </c>
      <c r="X70" s="27">
        <v>78</v>
      </c>
      <c r="Y70" s="27" t="s">
        <v>273</v>
      </c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9">
        <f>LARGE(P70:AM70,1)</f>
        <v>78</v>
      </c>
      <c r="AO70" s="29">
        <f>LARGE(P70:AM70,2)</f>
        <v>78</v>
      </c>
      <c r="AP70" s="29">
        <f>LARGE(P70:AM70,3)</f>
        <v>78</v>
      </c>
      <c r="AQ70" s="30">
        <f>SUM(P70:AM70)</f>
        <v>390</v>
      </c>
      <c r="AR70" s="30">
        <f>(AQ70)-(AN70)</f>
        <v>312</v>
      </c>
      <c r="AS70" s="30">
        <f>(AQ70)-(AN70)-(AO70)</f>
        <v>234</v>
      </c>
      <c r="AT70" s="30">
        <f>(AQ70)-(AN70)-(AO70)-(AP70)</f>
        <v>156</v>
      </c>
    </row>
    <row r="71" spans="1:46">
      <c r="A71" s="20"/>
      <c r="B71" s="21" t="s">
        <v>105</v>
      </c>
      <c r="C71" s="22">
        <v>33900</v>
      </c>
      <c r="D71" s="21" t="s">
        <v>100</v>
      </c>
      <c r="E71" s="21" t="s">
        <v>101</v>
      </c>
      <c r="F71" s="20" t="s">
        <v>106</v>
      </c>
      <c r="G71" s="20">
        <v>226</v>
      </c>
      <c r="H71" s="20" t="s">
        <v>13</v>
      </c>
      <c r="I71" s="20"/>
      <c r="J71" s="23"/>
      <c r="K71" s="23"/>
      <c r="L71" s="24"/>
      <c r="M71" s="24"/>
      <c r="N71" s="24"/>
      <c r="O71" s="24"/>
      <c r="P71" s="27">
        <v>78</v>
      </c>
      <c r="Q71" s="28" t="s">
        <v>273</v>
      </c>
      <c r="R71" s="28">
        <v>78</v>
      </c>
      <c r="S71" s="28" t="s">
        <v>273</v>
      </c>
      <c r="T71" s="27">
        <v>78</v>
      </c>
      <c r="U71" s="28" t="s">
        <v>273</v>
      </c>
      <c r="V71" s="27">
        <v>78</v>
      </c>
      <c r="W71" s="27" t="s">
        <v>273</v>
      </c>
      <c r="X71" s="27">
        <v>78</v>
      </c>
      <c r="Y71" s="27" t="s">
        <v>273</v>
      </c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9">
        <f>LARGE(P71:AM71,1)</f>
        <v>78</v>
      </c>
      <c r="AO71" s="29">
        <f>LARGE(P71:AM71,2)</f>
        <v>78</v>
      </c>
      <c r="AP71" s="29">
        <f>LARGE(P71:AM71,3)</f>
        <v>78</v>
      </c>
      <c r="AQ71" s="30">
        <f>SUM(P71:AM71)</f>
        <v>390</v>
      </c>
      <c r="AR71" s="30">
        <f>(AQ71)-(AN71)</f>
        <v>312</v>
      </c>
      <c r="AS71" s="30">
        <f>(AQ71)-(AN71)-(AO71)</f>
        <v>234</v>
      </c>
      <c r="AT71" s="30">
        <f>(AQ71)-(AN71)-(AO71)-(AP71)</f>
        <v>156</v>
      </c>
    </row>
    <row r="72" spans="1:46">
      <c r="A72" s="20"/>
      <c r="B72" s="21" t="s">
        <v>188</v>
      </c>
      <c r="C72" s="22">
        <v>30621</v>
      </c>
      <c r="D72" s="21" t="s">
        <v>15</v>
      </c>
      <c r="E72" s="21" t="s">
        <v>20</v>
      </c>
      <c r="F72" s="20" t="s">
        <v>189</v>
      </c>
      <c r="G72" s="20">
        <v>370</v>
      </c>
      <c r="H72" s="20" t="s">
        <v>13</v>
      </c>
      <c r="I72" s="20"/>
      <c r="J72" s="23"/>
      <c r="K72" s="23"/>
      <c r="L72" s="24"/>
      <c r="M72" s="24"/>
      <c r="N72" s="24"/>
      <c r="O72" s="24"/>
      <c r="P72" s="27">
        <v>78</v>
      </c>
      <c r="Q72" s="28" t="s">
        <v>273</v>
      </c>
      <c r="R72" s="28">
        <v>78</v>
      </c>
      <c r="S72" s="28" t="s">
        <v>273</v>
      </c>
      <c r="T72" s="27">
        <v>78</v>
      </c>
      <c r="U72" s="28" t="s">
        <v>273</v>
      </c>
      <c r="V72" s="27">
        <v>78</v>
      </c>
      <c r="W72" s="27" t="s">
        <v>273</v>
      </c>
      <c r="X72" s="27">
        <v>78</v>
      </c>
      <c r="Y72" s="27" t="s">
        <v>273</v>
      </c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9">
        <f>LARGE(P72:AM72,1)</f>
        <v>78</v>
      </c>
      <c r="AO72" s="29">
        <f>LARGE(P72:AM72,2)</f>
        <v>78</v>
      </c>
      <c r="AP72" s="29">
        <f>LARGE(P72:AM72,3)</f>
        <v>78</v>
      </c>
      <c r="AQ72" s="30">
        <f>SUM(P72:AM72)</f>
        <v>390</v>
      </c>
      <c r="AR72" s="30">
        <f>(AQ72)-(AN72)</f>
        <v>312</v>
      </c>
      <c r="AS72" s="30">
        <f>(AQ72)-(AN72)-(AO72)</f>
        <v>234</v>
      </c>
      <c r="AT72" s="30">
        <f>(AQ72)-(AN72)-(AO72)-(AP72)</f>
        <v>156</v>
      </c>
    </row>
    <row r="73" spans="1:46">
      <c r="A73" s="20"/>
      <c r="B73" s="21" t="s">
        <v>103</v>
      </c>
      <c r="C73" s="22">
        <v>28083</v>
      </c>
      <c r="D73" s="21" t="s">
        <v>10</v>
      </c>
      <c r="E73" s="21" t="s">
        <v>91</v>
      </c>
      <c r="F73" s="20" t="s">
        <v>104</v>
      </c>
      <c r="G73" s="20">
        <v>525</v>
      </c>
      <c r="H73" s="20" t="s">
        <v>13</v>
      </c>
      <c r="I73" s="20"/>
      <c r="J73" s="23"/>
      <c r="K73" s="23"/>
      <c r="L73" s="24"/>
      <c r="M73" s="24"/>
      <c r="N73" s="24"/>
      <c r="O73" s="24"/>
      <c r="P73" s="27">
        <v>78</v>
      </c>
      <c r="Q73" s="28" t="s">
        <v>273</v>
      </c>
      <c r="R73" s="28">
        <v>78</v>
      </c>
      <c r="S73" s="28" t="s">
        <v>273</v>
      </c>
      <c r="T73" s="27">
        <v>78</v>
      </c>
      <c r="U73" s="28" t="s">
        <v>273</v>
      </c>
      <c r="V73" s="27">
        <v>78</v>
      </c>
      <c r="W73" s="27" t="s">
        <v>273</v>
      </c>
      <c r="X73" s="27">
        <v>78</v>
      </c>
      <c r="Y73" s="27" t="s">
        <v>273</v>
      </c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9">
        <f>LARGE(P73:AM73,1)</f>
        <v>78</v>
      </c>
      <c r="AO73" s="29">
        <f>LARGE(P73:AM73,2)</f>
        <v>78</v>
      </c>
      <c r="AP73" s="29">
        <f>LARGE(P73:AM73,3)</f>
        <v>78</v>
      </c>
      <c r="AQ73" s="30">
        <f>SUM(P73:AM73)</f>
        <v>390</v>
      </c>
      <c r="AR73" s="30">
        <f>(AQ73)-(AN73)</f>
        <v>312</v>
      </c>
      <c r="AS73" s="30">
        <f>(AQ73)-(AN73)-(AO73)</f>
        <v>234</v>
      </c>
      <c r="AT73" s="30">
        <f>(AQ73)-(AN73)-(AO73)-(AP73)</f>
        <v>156</v>
      </c>
    </row>
    <row r="74" spans="1:46">
      <c r="A74" s="20"/>
      <c r="B74" s="21" t="s">
        <v>145</v>
      </c>
      <c r="C74" s="22">
        <v>26363</v>
      </c>
      <c r="D74" s="21" t="s">
        <v>15</v>
      </c>
      <c r="E74" s="21" t="s">
        <v>20</v>
      </c>
      <c r="F74" s="20" t="s">
        <v>146</v>
      </c>
      <c r="G74" s="20">
        <v>555</v>
      </c>
      <c r="H74" s="20" t="s">
        <v>13</v>
      </c>
      <c r="I74" s="20"/>
      <c r="J74" s="23"/>
      <c r="K74" s="23"/>
      <c r="L74" s="24"/>
      <c r="M74" s="24"/>
      <c r="N74" s="24"/>
      <c r="O74" s="24"/>
      <c r="P74" s="27">
        <v>78</v>
      </c>
      <c r="Q74" s="28" t="s">
        <v>273</v>
      </c>
      <c r="R74" s="28">
        <v>78</v>
      </c>
      <c r="S74" s="28" t="s">
        <v>273</v>
      </c>
      <c r="T74" s="27">
        <v>78</v>
      </c>
      <c r="U74" s="28" t="s">
        <v>273</v>
      </c>
      <c r="V74" s="27">
        <v>78</v>
      </c>
      <c r="W74" s="27" t="s">
        <v>273</v>
      </c>
      <c r="X74" s="27">
        <v>78</v>
      </c>
      <c r="Y74" s="27" t="s">
        <v>273</v>
      </c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9">
        <f>LARGE(P74:AM74,1)</f>
        <v>78</v>
      </c>
      <c r="AO74" s="29">
        <f>LARGE(P74:AM74,2)</f>
        <v>78</v>
      </c>
      <c r="AP74" s="29">
        <f>LARGE(P74:AM74,3)</f>
        <v>78</v>
      </c>
      <c r="AQ74" s="30">
        <f>SUM(P74:AM74)</f>
        <v>390</v>
      </c>
      <c r="AR74" s="30">
        <f>(AQ74)-(AN74)</f>
        <v>312</v>
      </c>
      <c r="AS74" s="30">
        <f>(AQ74)-(AN74)-(AO74)</f>
        <v>234</v>
      </c>
      <c r="AT74" s="30">
        <f>(AQ74)-(AN74)-(AO74)-(AP74)</f>
        <v>156</v>
      </c>
    </row>
    <row r="75" spans="1:46">
      <c r="A75" s="20"/>
      <c r="B75" s="21" t="s">
        <v>127</v>
      </c>
      <c r="C75" s="22">
        <v>24343</v>
      </c>
      <c r="D75" s="21" t="s">
        <v>10</v>
      </c>
      <c r="E75" s="21" t="s">
        <v>91</v>
      </c>
      <c r="F75" s="20" t="s">
        <v>128</v>
      </c>
      <c r="G75" s="20">
        <v>788</v>
      </c>
      <c r="H75" s="20" t="s">
        <v>13</v>
      </c>
      <c r="I75" s="20"/>
      <c r="J75" s="23"/>
      <c r="K75" s="23"/>
      <c r="L75" s="24"/>
      <c r="M75" s="24"/>
      <c r="N75" s="24"/>
      <c r="O75" s="24"/>
      <c r="P75" s="27">
        <v>78</v>
      </c>
      <c r="Q75" s="28" t="s">
        <v>273</v>
      </c>
      <c r="R75" s="28">
        <v>78</v>
      </c>
      <c r="S75" s="28" t="s">
        <v>273</v>
      </c>
      <c r="T75" s="27">
        <v>78</v>
      </c>
      <c r="U75" s="28" t="s">
        <v>273</v>
      </c>
      <c r="V75" s="27">
        <v>78</v>
      </c>
      <c r="W75" s="27" t="s">
        <v>273</v>
      </c>
      <c r="X75" s="27">
        <v>78</v>
      </c>
      <c r="Y75" s="27" t="s">
        <v>273</v>
      </c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9">
        <f>LARGE(P75:AM75,1)</f>
        <v>78</v>
      </c>
      <c r="AO75" s="29">
        <f>LARGE(P75:AM75,2)</f>
        <v>78</v>
      </c>
      <c r="AP75" s="29">
        <f>LARGE(P75:AM75,3)</f>
        <v>78</v>
      </c>
      <c r="AQ75" s="30">
        <f>SUM(P75:AM75)</f>
        <v>390</v>
      </c>
      <c r="AR75" s="30">
        <f>(AQ75)-(AN75)</f>
        <v>312</v>
      </c>
      <c r="AS75" s="30">
        <f>(AQ75)-(AN75)-(AO75)</f>
        <v>234</v>
      </c>
      <c r="AT75" s="30">
        <f>(AQ75)-(AN75)-(AO75)-(AP75)</f>
        <v>156</v>
      </c>
    </row>
    <row r="76" spans="1:46">
      <c r="A76" s="20"/>
      <c r="B76" s="21" t="s">
        <v>9</v>
      </c>
      <c r="C76" s="22">
        <v>28810</v>
      </c>
      <c r="D76" s="21" t="s">
        <v>10</v>
      </c>
      <c r="E76" s="21" t="s">
        <v>11</v>
      </c>
      <c r="F76" s="20" t="s">
        <v>12</v>
      </c>
      <c r="G76" s="20">
        <v>909</v>
      </c>
      <c r="H76" s="20" t="s">
        <v>13</v>
      </c>
      <c r="I76" s="20"/>
      <c r="J76" s="23"/>
      <c r="K76" s="23"/>
      <c r="L76" s="24"/>
      <c r="M76" s="24"/>
      <c r="N76" s="24"/>
      <c r="O76" s="24"/>
      <c r="P76" s="27">
        <v>78</v>
      </c>
      <c r="Q76" s="28" t="s">
        <v>273</v>
      </c>
      <c r="R76" s="28">
        <v>78</v>
      </c>
      <c r="S76" s="28" t="s">
        <v>273</v>
      </c>
      <c r="T76" s="27">
        <v>78</v>
      </c>
      <c r="U76" s="28" t="s">
        <v>273</v>
      </c>
      <c r="V76" s="27">
        <v>78</v>
      </c>
      <c r="W76" s="27" t="s">
        <v>273</v>
      </c>
      <c r="X76" s="27">
        <v>78</v>
      </c>
      <c r="Y76" s="27" t="s">
        <v>273</v>
      </c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9">
        <f>LARGE(P76:AM76,1)</f>
        <v>78</v>
      </c>
      <c r="AO76" s="29">
        <f>LARGE(P76:AM76,2)</f>
        <v>78</v>
      </c>
      <c r="AP76" s="29">
        <f>LARGE(P76:AM76,3)</f>
        <v>78</v>
      </c>
      <c r="AQ76" s="30">
        <f>SUM(P76:AM76)</f>
        <v>390</v>
      </c>
      <c r="AR76" s="30">
        <f>(AQ76)-(AN76)</f>
        <v>312</v>
      </c>
      <c r="AS76" s="30">
        <f>(AQ76)-(AN76)-(AO76)</f>
        <v>234</v>
      </c>
      <c r="AT76" s="30">
        <f>(AQ76)-(AN76)-(AO76)-(AP76)</f>
        <v>156</v>
      </c>
    </row>
    <row r="77" spans="1:46">
      <c r="A77" s="20"/>
      <c r="B77" s="21" t="s">
        <v>137</v>
      </c>
      <c r="C77" s="22">
        <v>33324</v>
      </c>
      <c r="D77" s="21" t="s">
        <v>138</v>
      </c>
      <c r="E77" s="21" t="s">
        <v>139</v>
      </c>
      <c r="F77" s="20" t="s">
        <v>140</v>
      </c>
      <c r="G77" s="20">
        <v>1234</v>
      </c>
      <c r="H77" s="20" t="s">
        <v>13</v>
      </c>
      <c r="I77" s="20"/>
      <c r="J77" s="23"/>
      <c r="K77" s="23"/>
      <c r="L77" s="24"/>
      <c r="M77" s="24"/>
      <c r="N77" s="24"/>
      <c r="O77" s="24"/>
      <c r="P77" s="27">
        <v>78</v>
      </c>
      <c r="Q77" s="28" t="s">
        <v>273</v>
      </c>
      <c r="R77" s="28">
        <v>78</v>
      </c>
      <c r="S77" s="28" t="s">
        <v>273</v>
      </c>
      <c r="T77" s="27">
        <v>78</v>
      </c>
      <c r="U77" s="28" t="s">
        <v>273</v>
      </c>
      <c r="V77" s="27">
        <v>78</v>
      </c>
      <c r="W77" s="27" t="s">
        <v>273</v>
      </c>
      <c r="X77" s="27">
        <v>78</v>
      </c>
      <c r="Y77" s="27" t="s">
        <v>273</v>
      </c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9">
        <f>LARGE(P77:AM77,1)</f>
        <v>78</v>
      </c>
      <c r="AO77" s="29">
        <f>LARGE(P77:AM77,2)</f>
        <v>78</v>
      </c>
      <c r="AP77" s="29">
        <f>LARGE(P77:AM77,3)</f>
        <v>78</v>
      </c>
      <c r="AQ77" s="30">
        <f>SUM(P77:AM77)</f>
        <v>390</v>
      </c>
      <c r="AR77" s="30">
        <f>(AQ77)-(AN77)</f>
        <v>312</v>
      </c>
      <c r="AS77" s="30">
        <f>(AQ77)-(AN77)-(AO77)</f>
        <v>234</v>
      </c>
      <c r="AT77" s="30">
        <f>(AQ77)-(AN77)-(AO77)-(AP77)</f>
        <v>156</v>
      </c>
    </row>
  </sheetData>
  <pageMargins left="0.11811023622047245" right="0.11811023622047245" top="1.2204724409448819" bottom="0.6692913385826772" header="0.31496062992125984" footer="0.31496062992125984"/>
  <pageSetup paperSize="9" scale="95" orientation="landscape" verticalDpi="300" r:id="rId1"/>
  <headerFooter>
    <oddHeader>&amp;C&amp;"-,Kalın"&amp;12TÜRKİYE YELKEN FEDERASYONU
PEGASUS WİNDSURF LİGİ 2012
2.AYAK 27-29 TEMMUZ BURHANİYE / BALIKESİR
ERKEK GEÇİCİ SONUÇLARI</oddHeader>
    <oddFooter>&amp;L&amp;D / &amp;T&amp;RSCORER:H.ERGİN ÖZDEM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20"/>
  <sheetViews>
    <sheetView tabSelected="1" zoomScaleNormal="100" workbookViewId="0">
      <selection activeCell="A20" sqref="A20"/>
    </sheetView>
  </sheetViews>
  <sheetFormatPr defaultRowHeight="15"/>
  <cols>
    <col min="1" max="1" width="5.42578125" style="12" bestFit="1" customWidth="1"/>
    <col min="2" max="2" width="20.42578125" style="16" bestFit="1" customWidth="1"/>
    <col min="3" max="3" width="9.85546875" style="12" hidden="1" customWidth="1"/>
    <col min="4" max="4" width="5.85546875" style="12" bestFit="1" customWidth="1"/>
    <col min="5" max="5" width="25" style="16" bestFit="1" customWidth="1"/>
    <col min="6" max="6" width="16.42578125" style="12" hidden="1" customWidth="1"/>
    <col min="7" max="7" width="6.85546875" style="12" bestFit="1" customWidth="1"/>
    <col min="8" max="8" width="5.85546875" style="12" customWidth="1"/>
    <col min="9" max="9" width="10.5703125" style="12" bestFit="1" customWidth="1"/>
    <col min="10" max="11" width="8.140625" style="12" hidden="1" customWidth="1"/>
    <col min="12" max="15" width="8.42578125" style="15" hidden="1" customWidth="1"/>
    <col min="16" max="16" width="4.28515625" style="42" customWidth="1"/>
    <col min="17" max="17" width="5.5703125" style="42" customWidth="1"/>
    <col min="18" max="18" width="4.28515625" style="42" customWidth="1"/>
    <col min="19" max="19" width="4.7109375" style="42" customWidth="1"/>
    <col min="20" max="20" width="4.5703125" style="42" customWidth="1"/>
    <col min="21" max="21" width="4.7109375" style="42" customWidth="1"/>
    <col min="22" max="22" width="4.28515625" style="42" customWidth="1"/>
    <col min="23" max="23" width="4.28515625" style="42" bestFit="1" customWidth="1"/>
    <col min="24" max="24" width="4.28515625" style="42" customWidth="1"/>
    <col min="25" max="25" width="4.42578125" style="42" bestFit="1" customWidth="1"/>
    <col min="26" max="26" width="4.28515625" style="42" hidden="1" customWidth="1"/>
    <col min="27" max="27" width="3.140625" style="42" hidden="1" customWidth="1"/>
    <col min="28" max="28" width="4.28515625" style="42" hidden="1" customWidth="1"/>
    <col min="29" max="29" width="3.140625" style="42" hidden="1" customWidth="1"/>
    <col min="30" max="30" width="4.28515625" style="42" hidden="1" customWidth="1"/>
    <col min="31" max="31" width="3.140625" style="42" hidden="1" customWidth="1"/>
    <col min="32" max="32" width="4.28515625" style="42" hidden="1" customWidth="1"/>
    <col min="33" max="33" width="3.140625" style="42" hidden="1" customWidth="1"/>
    <col min="34" max="34" width="5.28515625" style="42" hidden="1" customWidth="1"/>
    <col min="35" max="35" width="4.140625" style="42" hidden="1" customWidth="1"/>
    <col min="36" max="36" width="5.28515625" style="42" hidden="1" customWidth="1"/>
    <col min="37" max="37" width="4.140625" style="42" hidden="1" customWidth="1"/>
    <col min="38" max="38" width="5.28515625" style="42" hidden="1" customWidth="1"/>
    <col min="39" max="39" width="4.140625" style="42" hidden="1" customWidth="1"/>
    <col min="40" max="40" width="6.42578125" style="42" customWidth="1"/>
    <col min="41" max="42" width="6.42578125" style="42" hidden="1" customWidth="1"/>
    <col min="43" max="43" width="8.5703125" style="42" bestFit="1" customWidth="1"/>
    <col min="44" max="44" width="8.140625" style="42" customWidth="1"/>
    <col min="45" max="46" width="8.140625" style="42" hidden="1" customWidth="1"/>
    <col min="47" max="16384" width="9.140625" style="12"/>
  </cols>
  <sheetData>
    <row r="1" spans="1:46">
      <c r="A1" s="4" t="s">
        <v>0</v>
      </c>
      <c r="B1" s="5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6" t="s">
        <v>6</v>
      </c>
      <c r="H1" s="2" t="s">
        <v>7</v>
      </c>
      <c r="I1" s="2" t="s">
        <v>8</v>
      </c>
      <c r="J1" s="1" t="s">
        <v>236</v>
      </c>
      <c r="K1" s="1" t="s">
        <v>237</v>
      </c>
      <c r="L1" s="2" t="s">
        <v>238</v>
      </c>
      <c r="M1" s="2" t="s">
        <v>239</v>
      </c>
      <c r="N1" s="2" t="s">
        <v>240</v>
      </c>
      <c r="O1" s="2" t="s">
        <v>241</v>
      </c>
      <c r="P1" s="36" t="s">
        <v>242</v>
      </c>
      <c r="Q1" s="36" t="s">
        <v>243</v>
      </c>
      <c r="R1" s="36" t="s">
        <v>244</v>
      </c>
      <c r="S1" s="36" t="s">
        <v>245</v>
      </c>
      <c r="T1" s="36" t="s">
        <v>246</v>
      </c>
      <c r="U1" s="36" t="s">
        <v>247</v>
      </c>
      <c r="V1" s="36" t="s">
        <v>248</v>
      </c>
      <c r="W1" s="36" t="s">
        <v>249</v>
      </c>
      <c r="X1" s="36" t="s">
        <v>250</v>
      </c>
      <c r="Y1" s="36" t="s">
        <v>251</v>
      </c>
      <c r="Z1" s="36" t="s">
        <v>252</v>
      </c>
      <c r="AA1" s="36" t="s">
        <v>253</v>
      </c>
      <c r="AB1" s="36" t="s">
        <v>254</v>
      </c>
      <c r="AC1" s="36" t="s">
        <v>255</v>
      </c>
      <c r="AD1" s="36" t="s">
        <v>256</v>
      </c>
      <c r="AE1" s="36" t="s">
        <v>257</v>
      </c>
      <c r="AF1" s="36" t="s">
        <v>258</v>
      </c>
      <c r="AG1" s="36" t="s">
        <v>259</v>
      </c>
      <c r="AH1" s="36" t="s">
        <v>260</v>
      </c>
      <c r="AI1" s="36" t="s">
        <v>261</v>
      </c>
      <c r="AJ1" s="36" t="s">
        <v>262</v>
      </c>
      <c r="AK1" s="36" t="s">
        <v>263</v>
      </c>
      <c r="AL1" s="36" t="s">
        <v>264</v>
      </c>
      <c r="AM1" s="36" t="s">
        <v>265</v>
      </c>
      <c r="AN1" s="36" t="s">
        <v>266</v>
      </c>
      <c r="AO1" s="36" t="s">
        <v>267</v>
      </c>
      <c r="AP1" s="36" t="s">
        <v>268</v>
      </c>
      <c r="AQ1" s="36" t="s">
        <v>269</v>
      </c>
      <c r="AR1" s="36" t="s">
        <v>270</v>
      </c>
      <c r="AS1" s="36" t="s">
        <v>271</v>
      </c>
      <c r="AT1" s="36" t="s">
        <v>272</v>
      </c>
    </row>
    <row r="2" spans="1:46">
      <c r="A2" s="7">
        <v>1</v>
      </c>
      <c r="B2" s="8" t="s">
        <v>223</v>
      </c>
      <c r="C2" s="9">
        <v>32567</v>
      </c>
      <c r="D2" s="10" t="s">
        <v>15</v>
      </c>
      <c r="E2" s="8" t="s">
        <v>16</v>
      </c>
      <c r="F2" s="10" t="s">
        <v>224</v>
      </c>
      <c r="G2" s="11">
        <v>33</v>
      </c>
      <c r="H2" s="10" t="s">
        <v>193</v>
      </c>
      <c r="I2" s="10" t="s">
        <v>196</v>
      </c>
      <c r="J2" s="13">
        <v>100</v>
      </c>
      <c r="K2" s="13">
        <v>115</v>
      </c>
      <c r="L2" s="14">
        <v>6.3</v>
      </c>
      <c r="M2" s="14">
        <v>7</v>
      </c>
      <c r="N2" s="14">
        <v>7.8</v>
      </c>
      <c r="O2" s="14">
        <v>5.6</v>
      </c>
      <c r="P2" s="40"/>
      <c r="Q2" s="40">
        <v>0.7</v>
      </c>
      <c r="R2" s="40"/>
      <c r="S2" s="40">
        <v>0.7</v>
      </c>
      <c r="T2" s="40"/>
      <c r="U2" s="40">
        <v>2</v>
      </c>
      <c r="V2" s="40"/>
      <c r="W2" s="40">
        <v>0.7</v>
      </c>
      <c r="X2" s="40"/>
      <c r="Y2" s="40">
        <v>3</v>
      </c>
      <c r="Z2" s="40"/>
      <c r="AA2" s="40"/>
      <c r="AB2" s="40"/>
      <c r="AC2" s="40"/>
      <c r="AD2" s="40"/>
      <c r="AE2" s="40"/>
      <c r="AF2" s="40"/>
      <c r="AG2" s="41"/>
      <c r="AH2" s="41"/>
      <c r="AI2" s="41"/>
      <c r="AJ2" s="41"/>
      <c r="AK2" s="41"/>
      <c r="AL2" s="41"/>
      <c r="AM2" s="41"/>
      <c r="AN2" s="38">
        <f t="shared" ref="AN2:AN20" si="0">LARGE(P2:AM2,1)</f>
        <v>3</v>
      </c>
      <c r="AO2" s="38">
        <f t="shared" ref="AO2:AO20" si="1">LARGE(P2:AM2,2)</f>
        <v>2</v>
      </c>
      <c r="AP2" s="38">
        <f t="shared" ref="AP2:AP20" si="2">LARGE(P2:AM2,3)</f>
        <v>0.7</v>
      </c>
      <c r="AQ2" s="39">
        <f t="shared" ref="AQ2:AQ20" si="3">SUM(P2:AM2)</f>
        <v>7.1</v>
      </c>
      <c r="AR2" s="39">
        <f t="shared" ref="AR2:AR20" si="4">(AQ2)-(AN2)</f>
        <v>4.0999999999999996</v>
      </c>
      <c r="AS2" s="39">
        <f t="shared" ref="AS2:AS20" si="5">(AQ2)-(AN2)-(AO2)</f>
        <v>2.0999999999999996</v>
      </c>
      <c r="AT2" s="39">
        <f t="shared" ref="AT2:AT20" si="6">(AQ2)-(AN2)-(AO2)-(AP2)</f>
        <v>1.3999999999999997</v>
      </c>
    </row>
    <row r="3" spans="1:46">
      <c r="A3" s="7">
        <v>2</v>
      </c>
      <c r="B3" s="8" t="s">
        <v>200</v>
      </c>
      <c r="C3" s="9">
        <v>28810</v>
      </c>
      <c r="D3" s="10" t="s">
        <v>10</v>
      </c>
      <c r="E3" s="8" t="s">
        <v>83</v>
      </c>
      <c r="F3" s="10" t="s">
        <v>201</v>
      </c>
      <c r="G3" s="11">
        <v>75</v>
      </c>
      <c r="H3" s="10" t="s">
        <v>193</v>
      </c>
      <c r="I3" s="10" t="s">
        <v>196</v>
      </c>
      <c r="J3" s="13">
        <v>107</v>
      </c>
      <c r="K3" s="13">
        <v>97</v>
      </c>
      <c r="L3" s="14">
        <v>6.3</v>
      </c>
      <c r="M3" s="14">
        <v>7</v>
      </c>
      <c r="N3" s="14">
        <v>7.8</v>
      </c>
      <c r="O3" s="14">
        <v>8.6</v>
      </c>
      <c r="P3" s="37"/>
      <c r="Q3" s="37">
        <v>2</v>
      </c>
      <c r="R3" s="37"/>
      <c r="S3" s="37">
        <v>2</v>
      </c>
      <c r="T3" s="37"/>
      <c r="U3" s="37">
        <v>0.7</v>
      </c>
      <c r="V3" s="37"/>
      <c r="W3" s="37">
        <v>2</v>
      </c>
      <c r="X3" s="37"/>
      <c r="Y3" s="37">
        <v>0.7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8">
        <f t="shared" si="0"/>
        <v>2</v>
      </c>
      <c r="AO3" s="38">
        <f t="shared" si="1"/>
        <v>2</v>
      </c>
      <c r="AP3" s="38">
        <f t="shared" si="2"/>
        <v>2</v>
      </c>
      <c r="AQ3" s="39">
        <f t="shared" si="3"/>
        <v>7.4</v>
      </c>
      <c r="AR3" s="39">
        <f t="shared" si="4"/>
        <v>5.4</v>
      </c>
      <c r="AS3" s="39">
        <f t="shared" si="5"/>
        <v>3.4000000000000004</v>
      </c>
      <c r="AT3" s="39">
        <f t="shared" si="6"/>
        <v>1.4000000000000004</v>
      </c>
    </row>
    <row r="4" spans="1:46">
      <c r="A4" s="7">
        <v>3</v>
      </c>
      <c r="B4" s="8" t="s">
        <v>208</v>
      </c>
      <c r="C4" s="9">
        <v>35088</v>
      </c>
      <c r="D4" s="10" t="s">
        <v>15</v>
      </c>
      <c r="E4" s="8" t="s">
        <v>191</v>
      </c>
      <c r="F4" s="10" t="s">
        <v>209</v>
      </c>
      <c r="G4" s="11">
        <v>165</v>
      </c>
      <c r="H4" s="10" t="s">
        <v>193</v>
      </c>
      <c r="I4" s="10" t="s">
        <v>210</v>
      </c>
      <c r="J4" s="13">
        <v>97</v>
      </c>
      <c r="K4" s="13">
        <v>107</v>
      </c>
      <c r="L4" s="14">
        <v>8.6</v>
      </c>
      <c r="M4" s="14">
        <v>7.8</v>
      </c>
      <c r="N4" s="14">
        <v>7</v>
      </c>
      <c r="O4" s="14">
        <v>6.2</v>
      </c>
      <c r="P4" s="37"/>
      <c r="Q4" s="37">
        <v>3</v>
      </c>
      <c r="R4" s="37"/>
      <c r="S4" s="37">
        <v>4</v>
      </c>
      <c r="T4" s="37"/>
      <c r="U4" s="37">
        <v>3</v>
      </c>
      <c r="V4" s="37"/>
      <c r="W4" s="37">
        <v>4</v>
      </c>
      <c r="X4" s="37"/>
      <c r="Y4" s="37">
        <v>4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8">
        <f t="shared" si="0"/>
        <v>4</v>
      </c>
      <c r="AO4" s="38">
        <f t="shared" si="1"/>
        <v>4</v>
      </c>
      <c r="AP4" s="38">
        <f t="shared" si="2"/>
        <v>4</v>
      </c>
      <c r="AQ4" s="39">
        <f t="shared" si="3"/>
        <v>18</v>
      </c>
      <c r="AR4" s="39">
        <f t="shared" si="4"/>
        <v>14</v>
      </c>
      <c r="AS4" s="39">
        <f t="shared" si="5"/>
        <v>10</v>
      </c>
      <c r="AT4" s="39">
        <f t="shared" si="6"/>
        <v>6</v>
      </c>
    </row>
    <row r="5" spans="1:46">
      <c r="A5" s="7">
        <v>4</v>
      </c>
      <c r="B5" s="8" t="s">
        <v>194</v>
      </c>
      <c r="C5" s="9">
        <v>33068</v>
      </c>
      <c r="D5" s="10" t="s">
        <v>10</v>
      </c>
      <c r="E5" s="8" t="s">
        <v>88</v>
      </c>
      <c r="F5" s="10" t="s">
        <v>195</v>
      </c>
      <c r="G5" s="11">
        <v>1007</v>
      </c>
      <c r="H5" s="10" t="s">
        <v>193</v>
      </c>
      <c r="I5" s="10" t="s">
        <v>196</v>
      </c>
      <c r="J5" s="13">
        <v>101</v>
      </c>
      <c r="K5" s="13">
        <v>107</v>
      </c>
      <c r="L5" s="14">
        <v>5.7</v>
      </c>
      <c r="M5" s="14">
        <v>6.3</v>
      </c>
      <c r="N5" s="14">
        <v>7</v>
      </c>
      <c r="O5" s="14">
        <v>8</v>
      </c>
      <c r="P5" s="37"/>
      <c r="Q5" s="37">
        <v>4</v>
      </c>
      <c r="R5" s="37"/>
      <c r="S5" s="37">
        <v>3</v>
      </c>
      <c r="T5" s="37"/>
      <c r="U5" s="37">
        <v>4</v>
      </c>
      <c r="V5" s="37"/>
      <c r="W5" s="37">
        <v>6</v>
      </c>
      <c r="X5" s="37"/>
      <c r="Y5" s="37">
        <v>5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8">
        <f t="shared" si="0"/>
        <v>6</v>
      </c>
      <c r="AO5" s="38">
        <f t="shared" si="1"/>
        <v>5</v>
      </c>
      <c r="AP5" s="38">
        <f t="shared" si="2"/>
        <v>4</v>
      </c>
      <c r="AQ5" s="39">
        <f t="shared" si="3"/>
        <v>22</v>
      </c>
      <c r="AR5" s="39">
        <f t="shared" si="4"/>
        <v>16</v>
      </c>
      <c r="AS5" s="39">
        <f t="shared" si="5"/>
        <v>11</v>
      </c>
      <c r="AT5" s="39">
        <f t="shared" si="6"/>
        <v>7</v>
      </c>
    </row>
    <row r="6" spans="1:46">
      <c r="A6" s="7">
        <v>5</v>
      </c>
      <c r="B6" s="8" t="s">
        <v>225</v>
      </c>
      <c r="C6" s="9">
        <v>26364</v>
      </c>
      <c r="D6" s="10" t="s">
        <v>15</v>
      </c>
      <c r="E6" s="8" t="s">
        <v>191</v>
      </c>
      <c r="F6" s="10" t="s">
        <v>226</v>
      </c>
      <c r="G6" s="11">
        <v>115</v>
      </c>
      <c r="H6" s="10" t="s">
        <v>193</v>
      </c>
      <c r="I6" s="10" t="s">
        <v>196</v>
      </c>
      <c r="J6" s="13">
        <v>101</v>
      </c>
      <c r="K6" s="13">
        <v>121</v>
      </c>
      <c r="L6" s="14">
        <v>5.8</v>
      </c>
      <c r="M6" s="14">
        <v>7</v>
      </c>
      <c r="N6" s="14">
        <v>7.8</v>
      </c>
      <c r="O6" s="14">
        <v>8.6</v>
      </c>
      <c r="P6" s="37"/>
      <c r="Q6" s="37">
        <v>6</v>
      </c>
      <c r="R6" s="37"/>
      <c r="S6" s="37">
        <v>5</v>
      </c>
      <c r="T6" s="37"/>
      <c r="U6" s="37">
        <v>5</v>
      </c>
      <c r="V6" s="37"/>
      <c r="W6" s="37">
        <v>5</v>
      </c>
      <c r="X6" s="37"/>
      <c r="Y6" s="37">
        <v>7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8">
        <f t="shared" si="0"/>
        <v>7</v>
      </c>
      <c r="AO6" s="38">
        <f t="shared" si="1"/>
        <v>6</v>
      </c>
      <c r="AP6" s="38">
        <f t="shared" si="2"/>
        <v>5</v>
      </c>
      <c r="AQ6" s="39">
        <f t="shared" si="3"/>
        <v>28</v>
      </c>
      <c r="AR6" s="39">
        <f t="shared" si="4"/>
        <v>21</v>
      </c>
      <c r="AS6" s="39">
        <f t="shared" si="5"/>
        <v>15</v>
      </c>
      <c r="AT6" s="39">
        <f t="shared" si="6"/>
        <v>10</v>
      </c>
    </row>
    <row r="7" spans="1:46">
      <c r="A7" s="7">
        <v>6</v>
      </c>
      <c r="B7" s="8" t="s">
        <v>197</v>
      </c>
      <c r="C7" s="9">
        <v>29589</v>
      </c>
      <c r="D7" s="10" t="s">
        <v>15</v>
      </c>
      <c r="E7" s="8" t="s">
        <v>198</v>
      </c>
      <c r="F7" s="10" t="s">
        <v>199</v>
      </c>
      <c r="G7" s="11">
        <v>666</v>
      </c>
      <c r="H7" s="10" t="s">
        <v>193</v>
      </c>
      <c r="I7" s="10" t="s">
        <v>196</v>
      </c>
      <c r="J7" s="13">
        <v>97</v>
      </c>
      <c r="K7" s="13">
        <v>107</v>
      </c>
      <c r="L7" s="14">
        <v>6.2</v>
      </c>
      <c r="M7" s="14">
        <v>7</v>
      </c>
      <c r="N7" s="14">
        <v>7.8</v>
      </c>
      <c r="O7" s="14">
        <v>5.6</v>
      </c>
      <c r="P7" s="37"/>
      <c r="Q7" s="37">
        <v>5</v>
      </c>
      <c r="R7" s="37"/>
      <c r="S7" s="37">
        <v>6</v>
      </c>
      <c r="T7" s="37"/>
      <c r="U7" s="37">
        <v>6</v>
      </c>
      <c r="V7" s="37">
        <v>13</v>
      </c>
      <c r="W7" s="37" t="s">
        <v>274</v>
      </c>
      <c r="X7" s="37"/>
      <c r="Y7" s="37">
        <v>8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8">
        <f t="shared" si="0"/>
        <v>13</v>
      </c>
      <c r="AO7" s="38">
        <f t="shared" si="1"/>
        <v>8</v>
      </c>
      <c r="AP7" s="38">
        <f t="shared" si="2"/>
        <v>6</v>
      </c>
      <c r="AQ7" s="39">
        <f t="shared" si="3"/>
        <v>38</v>
      </c>
      <c r="AR7" s="39">
        <f t="shared" si="4"/>
        <v>25</v>
      </c>
      <c r="AS7" s="39">
        <f t="shared" si="5"/>
        <v>17</v>
      </c>
      <c r="AT7" s="39">
        <f t="shared" si="6"/>
        <v>11</v>
      </c>
    </row>
    <row r="8" spans="1:46">
      <c r="A8" s="7">
        <v>7</v>
      </c>
      <c r="B8" s="8" t="s">
        <v>221</v>
      </c>
      <c r="C8" s="9">
        <v>25417</v>
      </c>
      <c r="D8" s="10" t="s">
        <v>10</v>
      </c>
      <c r="E8" s="8" t="s">
        <v>88</v>
      </c>
      <c r="F8" s="10" t="s">
        <v>222</v>
      </c>
      <c r="G8" s="11">
        <v>1</v>
      </c>
      <c r="H8" s="10" t="s">
        <v>193</v>
      </c>
      <c r="I8" s="10" t="s">
        <v>196</v>
      </c>
      <c r="J8" s="13">
        <v>110</v>
      </c>
      <c r="K8" s="13">
        <v>92</v>
      </c>
      <c r="L8" s="14">
        <v>5.7</v>
      </c>
      <c r="M8" s="14">
        <v>6.3</v>
      </c>
      <c r="N8" s="14">
        <v>7</v>
      </c>
      <c r="O8" s="14">
        <v>7.8</v>
      </c>
      <c r="P8" s="40"/>
      <c r="Q8" s="40">
        <v>9</v>
      </c>
      <c r="R8" s="40"/>
      <c r="S8" s="40">
        <v>8</v>
      </c>
      <c r="T8" s="40"/>
      <c r="U8" s="40">
        <v>7</v>
      </c>
      <c r="V8" s="40"/>
      <c r="W8" s="40">
        <v>7</v>
      </c>
      <c r="X8" s="40"/>
      <c r="Y8" s="40">
        <v>10</v>
      </c>
      <c r="Z8" s="40"/>
      <c r="AA8" s="40"/>
      <c r="AB8" s="40"/>
      <c r="AC8" s="40"/>
      <c r="AD8" s="40"/>
      <c r="AE8" s="40"/>
      <c r="AF8" s="40"/>
      <c r="AG8" s="41"/>
      <c r="AH8" s="41"/>
      <c r="AI8" s="41"/>
      <c r="AJ8" s="41"/>
      <c r="AK8" s="41"/>
      <c r="AL8" s="41"/>
      <c r="AM8" s="41"/>
      <c r="AN8" s="38">
        <f t="shared" si="0"/>
        <v>10</v>
      </c>
      <c r="AO8" s="38">
        <f t="shared" si="1"/>
        <v>9</v>
      </c>
      <c r="AP8" s="38">
        <f t="shared" si="2"/>
        <v>8</v>
      </c>
      <c r="AQ8" s="39">
        <f t="shared" si="3"/>
        <v>41</v>
      </c>
      <c r="AR8" s="39">
        <f t="shared" si="4"/>
        <v>31</v>
      </c>
      <c r="AS8" s="39">
        <f t="shared" si="5"/>
        <v>22</v>
      </c>
      <c r="AT8" s="39">
        <f t="shared" si="6"/>
        <v>14</v>
      </c>
    </row>
    <row r="9" spans="1:46">
      <c r="A9" s="7"/>
      <c r="B9" s="8" t="s">
        <v>206</v>
      </c>
      <c r="C9" s="9">
        <v>27109</v>
      </c>
      <c r="D9" s="10" t="s">
        <v>10</v>
      </c>
      <c r="E9" s="8" t="s">
        <v>156</v>
      </c>
      <c r="F9" s="10" t="s">
        <v>207</v>
      </c>
      <c r="G9" s="11">
        <v>321</v>
      </c>
      <c r="H9" s="10" t="s">
        <v>193</v>
      </c>
      <c r="I9" s="10" t="s">
        <v>196</v>
      </c>
      <c r="J9" s="13">
        <v>96</v>
      </c>
      <c r="K9" s="13">
        <v>108</v>
      </c>
      <c r="L9" s="14">
        <v>8.6</v>
      </c>
      <c r="M9" s="14">
        <v>7</v>
      </c>
      <c r="N9" s="14">
        <v>6.2</v>
      </c>
      <c r="O9" s="14"/>
      <c r="P9" s="37"/>
      <c r="Q9" s="37">
        <v>8</v>
      </c>
      <c r="R9" s="37"/>
      <c r="S9" s="37">
        <v>7</v>
      </c>
      <c r="T9" s="37"/>
      <c r="U9" s="37">
        <v>8</v>
      </c>
      <c r="V9" s="37"/>
      <c r="W9" s="37">
        <v>8</v>
      </c>
      <c r="X9" s="37"/>
      <c r="Y9" s="37">
        <v>9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8">
        <f t="shared" si="0"/>
        <v>9</v>
      </c>
      <c r="AO9" s="38">
        <f t="shared" si="1"/>
        <v>8</v>
      </c>
      <c r="AP9" s="38">
        <f t="shared" si="2"/>
        <v>8</v>
      </c>
      <c r="AQ9" s="39">
        <f t="shared" si="3"/>
        <v>40</v>
      </c>
      <c r="AR9" s="39">
        <f t="shared" si="4"/>
        <v>31</v>
      </c>
      <c r="AS9" s="39">
        <f t="shared" si="5"/>
        <v>23</v>
      </c>
      <c r="AT9" s="39">
        <f t="shared" si="6"/>
        <v>15</v>
      </c>
    </row>
    <row r="10" spans="1:46">
      <c r="A10" s="7">
        <v>9</v>
      </c>
      <c r="B10" s="8" t="s">
        <v>215</v>
      </c>
      <c r="C10" s="9">
        <v>31566</v>
      </c>
      <c r="D10" s="10" t="s">
        <v>10</v>
      </c>
      <c r="E10" s="8" t="s">
        <v>88</v>
      </c>
      <c r="F10" s="10" t="s">
        <v>216</v>
      </c>
      <c r="G10" s="11">
        <v>103</v>
      </c>
      <c r="H10" s="10" t="s">
        <v>193</v>
      </c>
      <c r="I10" s="10" t="s">
        <v>196</v>
      </c>
      <c r="J10" s="13"/>
      <c r="K10" s="13"/>
      <c r="L10" s="14"/>
      <c r="M10" s="14"/>
      <c r="N10" s="14"/>
      <c r="O10" s="14"/>
      <c r="P10" s="37"/>
      <c r="Q10" s="37">
        <v>11</v>
      </c>
      <c r="R10" s="37"/>
      <c r="S10" s="37">
        <v>10</v>
      </c>
      <c r="T10" s="37">
        <v>14</v>
      </c>
      <c r="U10" s="37" t="s">
        <v>274</v>
      </c>
      <c r="V10" s="37">
        <v>20</v>
      </c>
      <c r="W10" s="37" t="s">
        <v>273</v>
      </c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>
        <f t="shared" si="0"/>
        <v>20</v>
      </c>
      <c r="AO10" s="38">
        <f t="shared" si="1"/>
        <v>14</v>
      </c>
      <c r="AP10" s="38">
        <f t="shared" si="2"/>
        <v>11</v>
      </c>
      <c r="AQ10" s="39">
        <f t="shared" si="3"/>
        <v>55</v>
      </c>
      <c r="AR10" s="39">
        <f t="shared" si="4"/>
        <v>35</v>
      </c>
      <c r="AS10" s="39">
        <f t="shared" si="5"/>
        <v>21</v>
      </c>
      <c r="AT10" s="39">
        <f t="shared" si="6"/>
        <v>10</v>
      </c>
    </row>
    <row r="11" spans="1:46">
      <c r="A11" s="7"/>
      <c r="B11" s="8" t="s">
        <v>217</v>
      </c>
      <c r="C11" s="9">
        <v>28825</v>
      </c>
      <c r="D11" s="10" t="s">
        <v>15</v>
      </c>
      <c r="E11" s="8" t="s">
        <v>191</v>
      </c>
      <c r="F11" s="10" t="s">
        <v>218</v>
      </c>
      <c r="G11" s="11">
        <v>151</v>
      </c>
      <c r="H11" s="10" t="s">
        <v>193</v>
      </c>
      <c r="I11" s="10" t="s">
        <v>196</v>
      </c>
      <c r="J11" s="13"/>
      <c r="K11" s="13"/>
      <c r="L11" s="14"/>
      <c r="M11" s="14"/>
      <c r="N11" s="14"/>
      <c r="O11" s="14"/>
      <c r="P11" s="37"/>
      <c r="Q11" s="37">
        <v>12</v>
      </c>
      <c r="R11" s="37">
        <v>14</v>
      </c>
      <c r="S11" s="37" t="s">
        <v>274</v>
      </c>
      <c r="T11" s="37"/>
      <c r="U11" s="37">
        <v>9</v>
      </c>
      <c r="V11" s="37">
        <v>20</v>
      </c>
      <c r="W11" s="37" t="s">
        <v>273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>
        <f t="shared" si="0"/>
        <v>20</v>
      </c>
      <c r="AO11" s="38">
        <f t="shared" si="1"/>
        <v>14</v>
      </c>
      <c r="AP11" s="38">
        <f t="shared" si="2"/>
        <v>12</v>
      </c>
      <c r="AQ11" s="39">
        <f t="shared" si="3"/>
        <v>55</v>
      </c>
      <c r="AR11" s="39">
        <f t="shared" si="4"/>
        <v>35</v>
      </c>
      <c r="AS11" s="39">
        <f t="shared" si="5"/>
        <v>21</v>
      </c>
      <c r="AT11" s="39">
        <f t="shared" si="6"/>
        <v>9</v>
      </c>
    </row>
    <row r="12" spans="1:46">
      <c r="A12" s="7"/>
      <c r="B12" s="8" t="s">
        <v>211</v>
      </c>
      <c r="C12" s="9">
        <v>33876</v>
      </c>
      <c r="D12" s="10" t="s">
        <v>212</v>
      </c>
      <c r="E12" s="8" t="s">
        <v>213</v>
      </c>
      <c r="F12" s="10" t="s">
        <v>214</v>
      </c>
      <c r="G12" s="11">
        <v>1300</v>
      </c>
      <c r="H12" s="10" t="s">
        <v>193</v>
      </c>
      <c r="I12" s="10" t="s">
        <v>196</v>
      </c>
      <c r="J12" s="13">
        <v>127</v>
      </c>
      <c r="K12" s="13">
        <v>117</v>
      </c>
      <c r="L12" s="14">
        <v>7.8</v>
      </c>
      <c r="M12" s="14">
        <v>7</v>
      </c>
      <c r="N12" s="14"/>
      <c r="O12" s="14"/>
      <c r="P12" s="37"/>
      <c r="Q12" s="37">
        <v>13</v>
      </c>
      <c r="R12" s="37"/>
      <c r="S12" s="37">
        <v>9</v>
      </c>
      <c r="T12" s="37">
        <v>14</v>
      </c>
      <c r="U12" s="37" t="s">
        <v>274</v>
      </c>
      <c r="V12" s="37">
        <v>13</v>
      </c>
      <c r="W12" s="37" t="s">
        <v>274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8">
        <f t="shared" si="0"/>
        <v>14</v>
      </c>
      <c r="AO12" s="38">
        <f t="shared" si="1"/>
        <v>13</v>
      </c>
      <c r="AP12" s="38">
        <f t="shared" si="2"/>
        <v>13</v>
      </c>
      <c r="AQ12" s="39">
        <f t="shared" si="3"/>
        <v>49</v>
      </c>
      <c r="AR12" s="39">
        <f t="shared" si="4"/>
        <v>35</v>
      </c>
      <c r="AS12" s="39">
        <f t="shared" si="5"/>
        <v>22</v>
      </c>
      <c r="AT12" s="39">
        <f t="shared" si="6"/>
        <v>9</v>
      </c>
    </row>
    <row r="13" spans="1:46">
      <c r="A13" s="7">
        <v>12</v>
      </c>
      <c r="B13" s="8" t="s">
        <v>231</v>
      </c>
      <c r="C13" s="9">
        <v>34742</v>
      </c>
      <c r="D13" s="10" t="s">
        <v>10</v>
      </c>
      <c r="E13" s="8" t="s">
        <v>232</v>
      </c>
      <c r="F13" s="10" t="s">
        <v>233</v>
      </c>
      <c r="G13" s="11">
        <v>791</v>
      </c>
      <c r="H13" s="10" t="s">
        <v>193</v>
      </c>
      <c r="I13" s="10" t="s">
        <v>210</v>
      </c>
      <c r="J13" s="13">
        <v>90</v>
      </c>
      <c r="K13" s="13">
        <v>112</v>
      </c>
      <c r="L13" s="14">
        <v>5.9</v>
      </c>
      <c r="M13" s="14">
        <v>6.3</v>
      </c>
      <c r="N13" s="14">
        <v>7</v>
      </c>
      <c r="O13" s="14">
        <v>7.6</v>
      </c>
      <c r="P13" s="37"/>
      <c r="Q13" s="37">
        <v>10</v>
      </c>
      <c r="R13" s="37">
        <v>14</v>
      </c>
      <c r="S13" s="37" t="s">
        <v>274</v>
      </c>
      <c r="T13" s="37">
        <v>14</v>
      </c>
      <c r="U13" s="37" t="s">
        <v>274</v>
      </c>
      <c r="V13" s="37">
        <v>13</v>
      </c>
      <c r="W13" s="37" t="s">
        <v>274</v>
      </c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>
        <f t="shared" si="0"/>
        <v>14</v>
      </c>
      <c r="AO13" s="38">
        <f t="shared" si="1"/>
        <v>14</v>
      </c>
      <c r="AP13" s="38">
        <f t="shared" si="2"/>
        <v>13</v>
      </c>
      <c r="AQ13" s="39">
        <f t="shared" si="3"/>
        <v>51</v>
      </c>
      <c r="AR13" s="39">
        <f t="shared" si="4"/>
        <v>37</v>
      </c>
      <c r="AS13" s="39">
        <f t="shared" si="5"/>
        <v>23</v>
      </c>
      <c r="AT13" s="39">
        <f t="shared" si="6"/>
        <v>10</v>
      </c>
    </row>
    <row r="14" spans="1:46">
      <c r="A14" s="7">
        <v>13</v>
      </c>
      <c r="B14" s="8" t="s">
        <v>202</v>
      </c>
      <c r="C14" s="9">
        <v>28843</v>
      </c>
      <c r="D14" s="10" t="s">
        <v>15</v>
      </c>
      <c r="E14" s="8" t="s">
        <v>191</v>
      </c>
      <c r="F14" s="10" t="s">
        <v>203</v>
      </c>
      <c r="G14" s="11">
        <v>204</v>
      </c>
      <c r="H14" s="10" t="s">
        <v>193</v>
      </c>
      <c r="I14" s="10" t="s">
        <v>196</v>
      </c>
      <c r="J14" s="13">
        <v>98</v>
      </c>
      <c r="K14" s="13">
        <v>114</v>
      </c>
      <c r="L14" s="14">
        <v>6.3</v>
      </c>
      <c r="M14" s="14">
        <v>7</v>
      </c>
      <c r="N14" s="14">
        <v>8</v>
      </c>
      <c r="O14" s="14">
        <v>8.6</v>
      </c>
      <c r="P14" s="37"/>
      <c r="Q14" s="37">
        <v>7</v>
      </c>
      <c r="R14" s="37">
        <v>14</v>
      </c>
      <c r="S14" s="37" t="s">
        <v>274</v>
      </c>
      <c r="T14" s="37">
        <v>14</v>
      </c>
      <c r="U14" s="37" t="s">
        <v>274</v>
      </c>
      <c r="V14" s="37">
        <v>13</v>
      </c>
      <c r="W14" s="37" t="s">
        <v>274</v>
      </c>
      <c r="X14" s="37"/>
      <c r="Y14" s="37">
        <v>6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8">
        <f t="shared" si="0"/>
        <v>14</v>
      </c>
      <c r="AO14" s="38">
        <f t="shared" si="1"/>
        <v>14</v>
      </c>
      <c r="AP14" s="38">
        <f t="shared" si="2"/>
        <v>13</v>
      </c>
      <c r="AQ14" s="39">
        <f t="shared" si="3"/>
        <v>54</v>
      </c>
      <c r="AR14" s="39">
        <f t="shared" si="4"/>
        <v>40</v>
      </c>
      <c r="AS14" s="39">
        <f t="shared" si="5"/>
        <v>26</v>
      </c>
      <c r="AT14" s="39">
        <f t="shared" si="6"/>
        <v>13</v>
      </c>
    </row>
    <row r="15" spans="1:46">
      <c r="A15" s="7">
        <v>14</v>
      </c>
      <c r="B15" s="8" t="s">
        <v>227</v>
      </c>
      <c r="C15" s="9">
        <v>35895</v>
      </c>
      <c r="D15" s="10" t="s">
        <v>15</v>
      </c>
      <c r="E15" s="8" t="s">
        <v>16</v>
      </c>
      <c r="F15" s="10" t="s">
        <v>228</v>
      </c>
      <c r="G15" s="11">
        <v>292</v>
      </c>
      <c r="H15" s="10" t="s">
        <v>193</v>
      </c>
      <c r="I15" s="10" t="s">
        <v>210</v>
      </c>
      <c r="J15" s="13"/>
      <c r="K15" s="13"/>
      <c r="L15" s="14"/>
      <c r="M15" s="14"/>
      <c r="N15" s="14"/>
      <c r="O15" s="14"/>
      <c r="P15" s="37"/>
      <c r="Q15" s="37">
        <v>14</v>
      </c>
      <c r="R15" s="37">
        <v>14</v>
      </c>
      <c r="S15" s="37" t="s">
        <v>274</v>
      </c>
      <c r="T15" s="37">
        <v>14</v>
      </c>
      <c r="U15" s="37" t="s">
        <v>274</v>
      </c>
      <c r="V15" s="37">
        <v>20</v>
      </c>
      <c r="W15" s="37" t="s">
        <v>273</v>
      </c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8">
        <f t="shared" si="0"/>
        <v>20</v>
      </c>
      <c r="AO15" s="38">
        <f t="shared" si="1"/>
        <v>14</v>
      </c>
      <c r="AP15" s="38">
        <f t="shared" si="2"/>
        <v>14</v>
      </c>
      <c r="AQ15" s="39">
        <f t="shared" si="3"/>
        <v>62</v>
      </c>
      <c r="AR15" s="39">
        <f t="shared" si="4"/>
        <v>42</v>
      </c>
      <c r="AS15" s="39">
        <f t="shared" si="5"/>
        <v>28</v>
      </c>
      <c r="AT15" s="39">
        <f t="shared" si="6"/>
        <v>14</v>
      </c>
    </row>
    <row r="16" spans="1:46">
      <c r="A16" s="7">
        <v>15</v>
      </c>
      <c r="B16" s="8" t="s">
        <v>204</v>
      </c>
      <c r="C16" s="9">
        <v>35019</v>
      </c>
      <c r="D16" s="10" t="s">
        <v>15</v>
      </c>
      <c r="E16" s="8" t="s">
        <v>43</v>
      </c>
      <c r="F16" s="10" t="s">
        <v>205</v>
      </c>
      <c r="G16" s="11">
        <v>191</v>
      </c>
      <c r="H16" s="10" t="s">
        <v>193</v>
      </c>
      <c r="I16" s="10" t="s">
        <v>210</v>
      </c>
      <c r="J16" s="13">
        <v>118</v>
      </c>
      <c r="K16" s="13">
        <v>108</v>
      </c>
      <c r="L16" s="14">
        <v>8.6</v>
      </c>
      <c r="M16" s="14">
        <v>7.8</v>
      </c>
      <c r="N16" s="14">
        <v>7</v>
      </c>
      <c r="O16" s="14">
        <v>6.4</v>
      </c>
      <c r="P16" s="37"/>
      <c r="Q16" s="37">
        <v>20</v>
      </c>
      <c r="R16" s="37" t="s">
        <v>273</v>
      </c>
      <c r="S16" s="37">
        <v>20</v>
      </c>
      <c r="T16" s="37" t="s">
        <v>273</v>
      </c>
      <c r="U16" s="37">
        <v>20</v>
      </c>
      <c r="V16" s="37"/>
      <c r="W16" s="37">
        <v>3</v>
      </c>
      <c r="X16" s="37"/>
      <c r="Y16" s="37">
        <v>2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>
        <f t="shared" si="0"/>
        <v>20</v>
      </c>
      <c r="AO16" s="38">
        <f t="shared" si="1"/>
        <v>20</v>
      </c>
      <c r="AP16" s="38">
        <f t="shared" si="2"/>
        <v>20</v>
      </c>
      <c r="AQ16" s="39">
        <f t="shared" si="3"/>
        <v>65</v>
      </c>
      <c r="AR16" s="39">
        <f t="shared" si="4"/>
        <v>45</v>
      </c>
      <c r="AS16" s="39">
        <f t="shared" si="5"/>
        <v>25</v>
      </c>
      <c r="AT16" s="39">
        <f t="shared" si="6"/>
        <v>5</v>
      </c>
    </row>
    <row r="17" spans="1:46">
      <c r="A17" s="7">
        <v>16</v>
      </c>
      <c r="B17" s="8" t="s">
        <v>234</v>
      </c>
      <c r="C17" s="9">
        <v>35111</v>
      </c>
      <c r="D17" s="10" t="s">
        <v>10</v>
      </c>
      <c r="E17" s="8" t="s">
        <v>156</v>
      </c>
      <c r="F17" s="10" t="s">
        <v>235</v>
      </c>
      <c r="G17" s="11">
        <v>103</v>
      </c>
      <c r="H17" s="10" t="s">
        <v>193</v>
      </c>
      <c r="I17" s="10"/>
      <c r="J17" s="13"/>
      <c r="K17" s="13"/>
      <c r="L17" s="14"/>
      <c r="M17" s="14"/>
      <c r="N17" s="14"/>
      <c r="O17" s="14"/>
      <c r="P17" s="37"/>
      <c r="Q17" s="37">
        <v>20</v>
      </c>
      <c r="R17" s="37" t="s">
        <v>273</v>
      </c>
      <c r="S17" s="37">
        <v>20</v>
      </c>
      <c r="T17" s="37" t="s">
        <v>273</v>
      </c>
      <c r="U17" s="37">
        <v>20</v>
      </c>
      <c r="V17" s="37">
        <v>20</v>
      </c>
      <c r="W17" s="37" t="s">
        <v>273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>
        <f t="shared" si="0"/>
        <v>20</v>
      </c>
      <c r="AO17" s="38">
        <f t="shared" si="1"/>
        <v>20</v>
      </c>
      <c r="AP17" s="38">
        <f t="shared" si="2"/>
        <v>20</v>
      </c>
      <c r="AQ17" s="39">
        <f t="shared" si="3"/>
        <v>80</v>
      </c>
      <c r="AR17" s="39">
        <f t="shared" si="4"/>
        <v>60</v>
      </c>
      <c r="AS17" s="39">
        <f t="shared" si="5"/>
        <v>40</v>
      </c>
      <c r="AT17" s="39">
        <f t="shared" si="6"/>
        <v>20</v>
      </c>
    </row>
    <row r="18" spans="1:46">
      <c r="A18" s="7"/>
      <c r="B18" s="8" t="s">
        <v>229</v>
      </c>
      <c r="C18" s="9">
        <v>26786</v>
      </c>
      <c r="D18" s="10" t="s">
        <v>15</v>
      </c>
      <c r="E18" s="8" t="s">
        <v>191</v>
      </c>
      <c r="F18" s="10" t="s">
        <v>230</v>
      </c>
      <c r="G18" s="11">
        <v>125</v>
      </c>
      <c r="H18" s="10" t="s">
        <v>193</v>
      </c>
      <c r="I18" s="10"/>
      <c r="J18" s="13"/>
      <c r="K18" s="13"/>
      <c r="L18" s="14"/>
      <c r="M18" s="14"/>
      <c r="N18" s="14"/>
      <c r="O18" s="14"/>
      <c r="P18" s="37"/>
      <c r="Q18" s="37">
        <v>20</v>
      </c>
      <c r="R18" s="37" t="s">
        <v>273</v>
      </c>
      <c r="S18" s="37">
        <v>20</v>
      </c>
      <c r="T18" s="37" t="s">
        <v>273</v>
      </c>
      <c r="U18" s="37">
        <v>20</v>
      </c>
      <c r="V18" s="37">
        <v>20</v>
      </c>
      <c r="W18" s="37" t="s">
        <v>273</v>
      </c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8">
        <f t="shared" si="0"/>
        <v>20</v>
      </c>
      <c r="AO18" s="38">
        <f t="shared" si="1"/>
        <v>20</v>
      </c>
      <c r="AP18" s="38">
        <f t="shared" si="2"/>
        <v>20</v>
      </c>
      <c r="AQ18" s="39">
        <f t="shared" si="3"/>
        <v>80</v>
      </c>
      <c r="AR18" s="39">
        <f t="shared" si="4"/>
        <v>60</v>
      </c>
      <c r="AS18" s="39">
        <f t="shared" si="5"/>
        <v>40</v>
      </c>
      <c r="AT18" s="39">
        <f t="shared" si="6"/>
        <v>20</v>
      </c>
    </row>
    <row r="19" spans="1:46">
      <c r="A19" s="7"/>
      <c r="B19" s="8" t="s">
        <v>190</v>
      </c>
      <c r="C19" s="9">
        <v>32815</v>
      </c>
      <c r="D19" s="10" t="s">
        <v>15</v>
      </c>
      <c r="E19" s="8" t="s">
        <v>191</v>
      </c>
      <c r="F19" s="10" t="s">
        <v>192</v>
      </c>
      <c r="G19" s="11">
        <v>371</v>
      </c>
      <c r="H19" s="10" t="s">
        <v>193</v>
      </c>
      <c r="I19" s="10"/>
      <c r="J19" s="13"/>
      <c r="K19" s="13"/>
      <c r="L19" s="14"/>
      <c r="M19" s="14"/>
      <c r="N19" s="14"/>
      <c r="O19" s="14"/>
      <c r="P19" s="37"/>
      <c r="Q19" s="37">
        <v>20</v>
      </c>
      <c r="R19" s="37" t="s">
        <v>273</v>
      </c>
      <c r="S19" s="37">
        <v>20</v>
      </c>
      <c r="T19" s="37" t="s">
        <v>273</v>
      </c>
      <c r="U19" s="37">
        <v>20</v>
      </c>
      <c r="V19" s="37">
        <v>20</v>
      </c>
      <c r="W19" s="37" t="s">
        <v>273</v>
      </c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8">
        <f t="shared" si="0"/>
        <v>20</v>
      </c>
      <c r="AO19" s="38">
        <f t="shared" si="1"/>
        <v>20</v>
      </c>
      <c r="AP19" s="38">
        <f t="shared" si="2"/>
        <v>20</v>
      </c>
      <c r="AQ19" s="39">
        <f t="shared" si="3"/>
        <v>80</v>
      </c>
      <c r="AR19" s="39">
        <f t="shared" si="4"/>
        <v>60</v>
      </c>
      <c r="AS19" s="39">
        <f t="shared" si="5"/>
        <v>40</v>
      </c>
      <c r="AT19" s="39">
        <f t="shared" si="6"/>
        <v>20</v>
      </c>
    </row>
    <row r="20" spans="1:46">
      <c r="A20" s="7"/>
      <c r="B20" s="8" t="s">
        <v>219</v>
      </c>
      <c r="C20" s="9">
        <v>35067</v>
      </c>
      <c r="D20" s="10" t="s">
        <v>15</v>
      </c>
      <c r="E20" s="8" t="s">
        <v>43</v>
      </c>
      <c r="F20" s="10" t="s">
        <v>220</v>
      </c>
      <c r="G20" s="11">
        <v>510</v>
      </c>
      <c r="H20" s="10" t="s">
        <v>193</v>
      </c>
      <c r="I20" s="10" t="s">
        <v>210</v>
      </c>
      <c r="J20" s="13">
        <v>101</v>
      </c>
      <c r="K20" s="13">
        <v>108</v>
      </c>
      <c r="L20" s="14">
        <v>7</v>
      </c>
      <c r="M20" s="14">
        <v>6.2</v>
      </c>
      <c r="N20" s="14"/>
      <c r="O20" s="14"/>
      <c r="P20" s="37"/>
      <c r="Q20" s="37">
        <v>20</v>
      </c>
      <c r="R20" s="37" t="s">
        <v>273</v>
      </c>
      <c r="S20" s="37">
        <v>20</v>
      </c>
      <c r="T20" s="37" t="s">
        <v>273</v>
      </c>
      <c r="U20" s="37">
        <v>20</v>
      </c>
      <c r="V20" s="37">
        <v>13</v>
      </c>
      <c r="W20" s="37" t="s">
        <v>274</v>
      </c>
      <c r="X20" s="37"/>
      <c r="Y20" s="37">
        <v>11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8">
        <f t="shared" si="0"/>
        <v>20</v>
      </c>
      <c r="AO20" s="38">
        <f t="shared" si="1"/>
        <v>20</v>
      </c>
      <c r="AP20" s="38">
        <f t="shared" si="2"/>
        <v>20</v>
      </c>
      <c r="AQ20" s="39">
        <f t="shared" si="3"/>
        <v>84</v>
      </c>
      <c r="AR20" s="39">
        <f t="shared" si="4"/>
        <v>64</v>
      </c>
      <c r="AS20" s="39">
        <f t="shared" si="5"/>
        <v>44</v>
      </c>
      <c r="AT20" s="39">
        <f t="shared" si="6"/>
        <v>24</v>
      </c>
    </row>
  </sheetData>
  <pageMargins left="0.2" right="0.56000000000000005" top="1.299212598425197" bottom="0.74803149606299213" header="0.31496062992125984" footer="0.31496062992125984"/>
  <pageSetup paperSize="9" scale="95" orientation="landscape" verticalDpi="300" r:id="rId1"/>
  <headerFooter>
    <oddHeader>&amp;C&amp;"-,Kalın"&amp;12TÜRKİYE YELKEN FEDERASYONU
PEGASUS WİNDSURF LİGİ 2012
2.AYAK 27-29 TEMMUZ BURHANİYE / BALIKESİR
KADIN GEÇİCİ SONUÇLARI</oddHeader>
    <oddFooter>&amp;L&amp;D / &amp;T&amp;RSCORER :H.ERGİN ÖZDEM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ERKEK</vt:lpstr>
      <vt:lpstr>BAYAN</vt:lpstr>
      <vt:lpstr>Sayfa3</vt:lpstr>
      <vt:lpstr>ERKEK!Yazdırma_Başlıkları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ERBA</dc:creator>
  <cp:lastModifiedBy>ERBA</cp:lastModifiedBy>
  <cp:lastPrinted>2012-07-28T07:25:45Z</cp:lastPrinted>
  <dcterms:created xsi:type="dcterms:W3CDTF">2012-07-27T07:44:44Z</dcterms:created>
  <dcterms:modified xsi:type="dcterms:W3CDTF">2012-07-28T10:13:25Z</dcterms:modified>
</cp:coreProperties>
</file>